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2120" windowHeight="9120" tabRatio="613" activeTab="0"/>
  </bookViews>
  <sheets>
    <sheet name="izdana fin.jamstva 2001." sheetId="1" r:id="rId1"/>
  </sheets>
  <definedNames>
    <definedName name="_xlnm.Print_Titles" localSheetId="0">'izdana fin.jamstva 2001.'!$11:$13</definedName>
    <definedName name="_xlnm.Print_Area" localSheetId="0">'izdana fin.jamstva 2001.'!$A$1:$N$93</definedName>
  </definedNames>
  <calcPr fullCalcOnLoad="1"/>
</workbook>
</file>

<file path=xl/sharedStrings.xml><?xml version="1.0" encoding="utf-8"?>
<sst xmlns="http://schemas.openxmlformats.org/spreadsheetml/2006/main" count="356" uniqueCount="228">
  <si>
    <t xml:space="preserve"> REKAPITULACIJA</t>
  </si>
  <si>
    <t>2011.</t>
  </si>
  <si>
    <t>20.10.2003.</t>
  </si>
  <si>
    <t>ĐURO ĐAKOVIĆ SPECIJALNA VOZILA d.d., Slavonski Brod - financiranjea opreme za MORH</t>
  </si>
  <si>
    <t>31.05.2007.</t>
  </si>
  <si>
    <t>31.12.2006.</t>
  </si>
  <si>
    <t>31.07.2013.</t>
  </si>
  <si>
    <t>31.3.2004.</t>
  </si>
  <si>
    <t>LJEČILIŠTE TOPUSKO, Topusko - financijsko restrukturiranje lječilišta</t>
  </si>
  <si>
    <t>2009.</t>
  </si>
  <si>
    <t xml:space="preserve">Zaklj./ Odluka Vlade RH </t>
  </si>
  <si>
    <t>Datum izdavanja</t>
  </si>
  <si>
    <t>Krajnji rok dospijeća</t>
  </si>
  <si>
    <t>Riznični broj jamstva</t>
  </si>
  <si>
    <t>Sektor</t>
  </si>
  <si>
    <t xml:space="preserve">Početak </t>
  </si>
  <si>
    <t>broj</t>
  </si>
  <si>
    <t>Klasa, Ur. broj</t>
  </si>
  <si>
    <t>432-02/99-05/49</t>
  </si>
  <si>
    <t>Iznos jamstva u kunama</t>
  </si>
  <si>
    <t>Red.</t>
  </si>
  <si>
    <t>612-10/01-01/02</t>
  </si>
  <si>
    <t>R-280-JDD-JA</t>
  </si>
  <si>
    <t>22.08.2001.</t>
  </si>
  <si>
    <t>Zagrebačka banka d.d.</t>
  </si>
  <si>
    <t>VJESNIK d.d. Tiskarsko izdavačka djelatnost Zagreb-u svrhu poslovno projektnog financiranja društva</t>
  </si>
  <si>
    <t>U korist</t>
  </si>
  <si>
    <t>USD</t>
  </si>
  <si>
    <t>Datum</t>
  </si>
  <si>
    <t>u kunama</t>
  </si>
  <si>
    <t>plaćanja</t>
  </si>
  <si>
    <t>HBOR</t>
  </si>
  <si>
    <t>TURIZAM</t>
  </si>
  <si>
    <t>432-02/98-01/41</t>
  </si>
  <si>
    <t>31.12.2009.</t>
  </si>
  <si>
    <t>POLJOPRIVREDA</t>
  </si>
  <si>
    <t>Dužnik</t>
  </si>
  <si>
    <t>Namjena kredita</t>
  </si>
  <si>
    <t>Valuta</t>
  </si>
  <si>
    <t>Iznos jamstva</t>
  </si>
  <si>
    <t>MINISTARSTVO FINANCIJA</t>
  </si>
  <si>
    <t>DRŽAVNA RIZNICA</t>
  </si>
  <si>
    <t>Sektor za upravljanje javnim dugom</t>
  </si>
  <si>
    <t>ostalo</t>
  </si>
  <si>
    <t>promet</t>
  </si>
  <si>
    <t>EUR</t>
  </si>
  <si>
    <t>30.06.2011.</t>
  </si>
  <si>
    <t>GOSPODARSTVO</t>
  </si>
  <si>
    <t>TUZEMNA</t>
  </si>
  <si>
    <t>INOZEMNA</t>
  </si>
  <si>
    <t xml:space="preserve">UKUPNO </t>
  </si>
  <si>
    <t>HRK</t>
  </si>
  <si>
    <t>PROMET</t>
  </si>
  <si>
    <t>Kreditor</t>
  </si>
  <si>
    <t>18.01.2001</t>
  </si>
  <si>
    <t>R-978-JJA-JA</t>
  </si>
  <si>
    <t>22.01.2001</t>
  </si>
  <si>
    <t>domaći</t>
  </si>
  <si>
    <t>19.10.2000</t>
  </si>
  <si>
    <t>432-02/00-03/144</t>
  </si>
  <si>
    <t>R-978-JAJ-JA</t>
  </si>
  <si>
    <t>25.01.2001</t>
  </si>
  <si>
    <t>5030116-00-Pov-4</t>
  </si>
  <si>
    <t>340-03/01-01/02</t>
  </si>
  <si>
    <t>R-191-ACB-JA</t>
  </si>
  <si>
    <t>30.03.2001</t>
  </si>
  <si>
    <t>30.03.2003.</t>
  </si>
  <si>
    <t>5030115-01-1</t>
  </si>
  <si>
    <t>15.06.2001</t>
  </si>
  <si>
    <t>341-01/01-01/01</t>
  </si>
  <si>
    <t>R-978-JCE-JA</t>
  </si>
  <si>
    <t>5030120-01-14</t>
  </si>
  <si>
    <t>R-978-JCF-JA</t>
  </si>
  <si>
    <t xml:space="preserve">Riječka banka d.d. </t>
  </si>
  <si>
    <t>R-978-JCD-JA</t>
  </si>
  <si>
    <t>26.07.2001</t>
  </si>
  <si>
    <t>432-02/99-03/11</t>
  </si>
  <si>
    <t>R-191-JDC-JA</t>
  </si>
  <si>
    <t>31.07.2001</t>
  </si>
  <si>
    <t>poljopriv</t>
  </si>
  <si>
    <t>450-02/00-02/17</t>
  </si>
  <si>
    <t>19.07.2001</t>
  </si>
  <si>
    <t>403-01/01-01-15</t>
  </si>
  <si>
    <t>25.07.2001</t>
  </si>
  <si>
    <t>17.05.2001</t>
  </si>
  <si>
    <t>510-12/00-01/02</t>
  </si>
  <si>
    <t>23.08.2001</t>
  </si>
  <si>
    <t>5030113-01-2</t>
  </si>
  <si>
    <t>29.08.2001</t>
  </si>
  <si>
    <t>310-02/01-02/03</t>
  </si>
  <si>
    <t>R-978-JDE-JA</t>
  </si>
  <si>
    <t>strani</t>
  </si>
  <si>
    <t>gospodar</t>
  </si>
  <si>
    <t>340-03/01-01/04</t>
  </si>
  <si>
    <t>R-JFI-840-JA</t>
  </si>
  <si>
    <t>Bank Austria Creditanstalt Croatia</t>
  </si>
  <si>
    <t>Raiffeisenbank Austria d.d. Croatia</t>
  </si>
  <si>
    <t>2008.</t>
  </si>
  <si>
    <t>Privredna banka Zagreb d.d.</t>
  </si>
  <si>
    <t>Splitska banka d.d.</t>
  </si>
  <si>
    <t>TLM, Šibenik -  -financiranje završetka izgradnje proizvodne hale te prevladavanja tekuće nelikvidnosti Društva</t>
  </si>
  <si>
    <t>HRVATSKA ELEKTROPRIVREDA - sanacija i obnova elektrodistribucijske mreže na područjima posebne državne skrbi</t>
  </si>
  <si>
    <t>Bank Austria, Bank of Tokyo-Mitsubishi, Bayerishe Landesbank Girocentrale, Erste bank</t>
  </si>
  <si>
    <t>HRVATSKI FOND ZA PRIVATIZACIJU - financiranje Programa restrukturiranja HŽ-a i HEP-a do idavanja obveznica</t>
  </si>
  <si>
    <t>ELCON d.d., Zlatar Bistrica - za urednu otplata kreditnih obveza po četvrtom anuitetu kredita broj: 2054/98</t>
  </si>
  <si>
    <t>Deutsche Bank A.G.</t>
  </si>
  <si>
    <t>31.10.2001.</t>
  </si>
  <si>
    <t>HRVATSKE AUTOCESTE d.o.o. - izgradnja autoceste Bosiljevo - Sveti Rok temeljem prioriteta utvrđenih Programom građenja i održavanja javnih cesta za razdoblje 2001.- 2004.g.</t>
  </si>
  <si>
    <t>5030115-01-2</t>
  </si>
  <si>
    <t>HRVATSKA UPRAVA ZA CESTE - privremeno financiranje radova i podmirenje obveza na kapitalnim projektima izgradnje autocesta u RH</t>
  </si>
  <si>
    <t>22.03.2001.</t>
  </si>
  <si>
    <t>19..07.2001.</t>
  </si>
  <si>
    <t>PIK VRBOVEC Mesna industrija   d.d. Vrbovec - refinanciranje sredstava za pokretanje izvoznog programa</t>
  </si>
  <si>
    <t>5030116-01-3</t>
  </si>
  <si>
    <t>5030114-01-3</t>
  </si>
  <si>
    <t xml:space="preserve">PREGLED FINANCIJSKIH JAMSTAVA  IZDANIH OD 01.01.2001. - 31.12. 2001. </t>
  </si>
  <si>
    <t>31.01.2003.</t>
  </si>
  <si>
    <t>R-JDB-978-JA/5</t>
  </si>
  <si>
    <t>R-JDB-978-JA/4</t>
  </si>
  <si>
    <t>R-JDB-978-JA/3</t>
  </si>
  <si>
    <t>R-JDB-978-JA/2</t>
  </si>
  <si>
    <t>R-JDB-978-JA/1</t>
  </si>
  <si>
    <t>05.07.2001.</t>
  </si>
  <si>
    <t>17.07.2001.</t>
  </si>
  <si>
    <t>R-JDB-191-JA</t>
  </si>
  <si>
    <t>Hrvatski fond za privatizaciju</t>
  </si>
  <si>
    <t>5030120-01-pov.3</t>
  </si>
  <si>
    <t>HRVATSKA POŠTANSKA BANKA d.d. - restrukturiranje i financijsko jačanje banke</t>
  </si>
  <si>
    <t>340-03/98-01/12</t>
  </si>
  <si>
    <t>28.03.2001.</t>
  </si>
  <si>
    <t>30.03.2004.</t>
  </si>
  <si>
    <t>5030115-01-3</t>
  </si>
  <si>
    <t>R-ACE-978-JA</t>
  </si>
  <si>
    <t>R-ACC-978-JA</t>
  </si>
  <si>
    <t>30.08.2001.</t>
  </si>
  <si>
    <t>340-03/01-01/05</t>
  </si>
  <si>
    <t>R-JEB-978-JA</t>
  </si>
  <si>
    <t>2019.</t>
  </si>
  <si>
    <t>22.10.2001.</t>
  </si>
  <si>
    <t>EBRD</t>
  </si>
  <si>
    <t>22.03.2001</t>
  </si>
  <si>
    <t>R-ACD-978-JA</t>
  </si>
  <si>
    <t>04.07.2001.</t>
  </si>
  <si>
    <t>Kreditanstalt fur Wiederaufbau (KfW)</t>
  </si>
  <si>
    <t>27.07.2001.</t>
  </si>
  <si>
    <t>AUTOCESTA RIJEKA - ZAGREB d.d. - dovršenje izgradnje i puštanje u promet autoceste Zagreb - Rijeka (dionice Kupjak - Vrbovsko)</t>
  </si>
  <si>
    <t>AUTOCESTA RIJEKA - ZAGREB d.d. - povrat kredita za premošćivanje prema Ugovoru o kreditu između Društva i Deutsche Bank AG</t>
  </si>
  <si>
    <t>AUTOCESTA RIJEKA - ZAGREB d.d. - financiranje usluga završetka izgradnje dionice Vukova Gorica - Vrbovsko</t>
  </si>
  <si>
    <t>Temeljem članka 46. Zakona o izvršavanju Državnog proračuna RH za 2001. Godinu (NN 130/00) Ministarstvo financija objavljuje:</t>
  </si>
  <si>
    <t>R-JDF-191-JA</t>
  </si>
  <si>
    <t>5030114-01-9</t>
  </si>
  <si>
    <t>24.05.2001.</t>
  </si>
  <si>
    <t>5030120-01-3</t>
  </si>
  <si>
    <t>01.10.2001.</t>
  </si>
  <si>
    <t>R-JHC-978-JA</t>
  </si>
  <si>
    <t>R-JGE-756-JA</t>
  </si>
  <si>
    <t>Karlovačka banka d.d.</t>
  </si>
  <si>
    <t>5030120-01-1</t>
  </si>
  <si>
    <t>R-JDG-191-JA</t>
  </si>
  <si>
    <t>5030116-01-4</t>
  </si>
  <si>
    <t>DEM</t>
  </si>
  <si>
    <t>CHF</t>
  </si>
  <si>
    <t>26.07.2001.</t>
  </si>
  <si>
    <t>450-02/01/02/09</t>
  </si>
  <si>
    <t>31.07.2001.</t>
  </si>
  <si>
    <t>KARLOVAČKA BANKA d.d. - za eventualne obveze koje bi proizašle iz sudskog spora između Karlovačke banke d.d. i Kreditne banke Maribor d.d.</t>
  </si>
  <si>
    <t>do okončanja sudskog spora</t>
  </si>
  <si>
    <t>20.11.2001.</t>
  </si>
  <si>
    <t>EIB</t>
  </si>
  <si>
    <t>HRVATSKE ŽELJEZNICE d.o.o., Zagreb - provedba financijske konsolidacije poslovanja HŽ-a u 2001.g.</t>
  </si>
  <si>
    <t>BfG&amp;SEB</t>
  </si>
  <si>
    <t>KfW</t>
  </si>
  <si>
    <t>EXIM Korea</t>
  </si>
  <si>
    <t>25.10.2001.</t>
  </si>
  <si>
    <t>5030115-01-4</t>
  </si>
  <si>
    <t>25.10.2026.</t>
  </si>
  <si>
    <t>22.12.2000.</t>
  </si>
  <si>
    <t>441-03/96-01/17</t>
  </si>
  <si>
    <t>5030114-00-2</t>
  </si>
  <si>
    <t>19.02.2001.</t>
  </si>
  <si>
    <t xml:space="preserve">LUKA RIJEKA d.d. - financiranje Projekta modernizacije poslovanja </t>
  </si>
  <si>
    <t>29.10.2001.</t>
  </si>
  <si>
    <t>10.05.2001.</t>
  </si>
  <si>
    <t>26.04.2001.</t>
  </si>
  <si>
    <t>340-03/01-01/03</t>
  </si>
  <si>
    <t>310-05/01-03/01</t>
  </si>
  <si>
    <t>5030120-01-15</t>
  </si>
  <si>
    <t>07.12.2000.</t>
  </si>
  <si>
    <t>310-14/99-01/07</t>
  </si>
  <si>
    <t>5030120-00-6</t>
  </si>
  <si>
    <t>R-JAC-840-JA-Č</t>
  </si>
  <si>
    <t>23.02.2001.</t>
  </si>
  <si>
    <t>R-ACF-840-JA-Č</t>
  </si>
  <si>
    <t>03.04.2001.</t>
  </si>
  <si>
    <t>30.03.2000.</t>
  </si>
  <si>
    <t>441-03/99-01/61</t>
  </si>
  <si>
    <t>5030120-00-1</t>
  </si>
  <si>
    <t>R-JBC-978-JA</t>
  </si>
  <si>
    <t>10.04.2001.</t>
  </si>
  <si>
    <t>INA d.d. - za financiranje ekoloških projekata</t>
  </si>
  <si>
    <t>30.09.2011.</t>
  </si>
  <si>
    <t>HB TROGIR  d.d. - gradnja brodova u Hrvatskoj brodogradnji Trogir d.o.o.</t>
  </si>
  <si>
    <t>HRVATSKE ŽELJEZNICE d.o.o. - kreditiranje modernizacije dijelova željezničke dijelova Zagreb - Split</t>
  </si>
  <si>
    <t>2007.</t>
  </si>
  <si>
    <t>R-840-ACA-JJ</t>
  </si>
  <si>
    <t xml:space="preserve"> </t>
  </si>
  <si>
    <t>3.07.2002.</t>
  </si>
  <si>
    <t>Zakon o potvrđivanju Ugovora; NN br. 8/02</t>
  </si>
  <si>
    <t>340-03/98-01/12
5030115-01-5</t>
  </si>
  <si>
    <t>Zakon o potvrđivanju Ugovora; NN br. 9/01</t>
  </si>
  <si>
    <t>27.7.2001.</t>
  </si>
  <si>
    <t>04.08.2001.</t>
  </si>
  <si>
    <t>CEB</t>
  </si>
  <si>
    <t>Hrvatska banka za obnovu i razvitak-za financiranje kreditnog programa malog i srednjeg poduzetništva</t>
  </si>
  <si>
    <t>441-03/00-01/11
5030120-01-1</t>
  </si>
  <si>
    <t>2010.</t>
  </si>
  <si>
    <t>Hrvatska banka za obnovu i razvitak-emisija dužničkih vrijednosnih papira u okviru Euro Medium Term Note Programa</t>
  </si>
  <si>
    <t>450-02/00-02/08
5030120-01-1</t>
  </si>
  <si>
    <t>22.11.2001.</t>
  </si>
  <si>
    <t>R-JHD-978-JA</t>
  </si>
  <si>
    <t>R-JHE-978-JA</t>
  </si>
  <si>
    <t>HRVATSKE CESTE d.o.o. - projekt obnove državnih cesta</t>
  </si>
  <si>
    <t>R-JHF-978-JA</t>
  </si>
  <si>
    <t>R-JHG-978-JA</t>
  </si>
  <si>
    <t>22.02.2001.</t>
  </si>
  <si>
    <t>R-JHH-840-JA</t>
  </si>
  <si>
    <t>2004.</t>
  </si>
  <si>
    <t>2026.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</si>
</sst>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.00\ _H_R_D_-;\-* #,##0.00\ _H_R_D_-;_-* &quot;-&quot;??\ _H_R_D_-;_-@_-"/>
    <numFmt numFmtId="173" formatCode="0.000000"/>
    <numFmt numFmtId="174" formatCode="d/m/yyyy/"/>
    <numFmt numFmtId="175" formatCode="#,##0.000"/>
    <numFmt numFmtId="176" formatCode="#,##0.0000"/>
    <numFmt numFmtId="177" formatCode="#,##0.00000"/>
    <numFmt numFmtId="178" formatCode="#,##0.000000"/>
    <numFmt numFmtId="179" formatCode="0.0"/>
    <numFmt numFmtId="180" formatCode="#,##0.00_ ;\-#,##0.00\ "/>
    <numFmt numFmtId="181" formatCode="[$-41A]d\.\ mmmm\ yyyy"/>
  </numFmts>
  <fonts count="13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2"/>
      <name val="Arial"/>
      <family val="2"/>
    </font>
    <font>
      <b/>
      <sz val="13"/>
      <name val="Times New Roman CE"/>
      <family val="1"/>
    </font>
    <font>
      <sz val="10"/>
      <color indexed="10"/>
      <name val="Times New Roman CE"/>
      <family val="1"/>
    </font>
    <font>
      <sz val="10"/>
      <name val="Courier New CE"/>
      <family val="0"/>
    </font>
    <font>
      <sz val="10"/>
      <name val="Times New Roman"/>
      <family val="1"/>
    </font>
    <font>
      <b/>
      <i/>
      <sz val="12"/>
      <name val="Times New Roman CE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hair"/>
    </border>
    <border>
      <left style="thin"/>
      <right style="thick"/>
      <top style="thick"/>
      <bottom>
        <color indexed="63"/>
      </bottom>
    </border>
    <border>
      <left style="thin"/>
      <right style="thin"/>
      <top style="hair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4" fontId="4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0" fontId="7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1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1" fontId="1" fillId="0" borderId="2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1" fillId="0" borderId="7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right"/>
    </xf>
    <xf numFmtId="0" fontId="2" fillId="0" borderId="8" xfId="0" applyFont="1" applyBorder="1" applyAlignment="1" quotePrefix="1">
      <alignment horizontal="center"/>
    </xf>
    <xf numFmtId="4" fontId="2" fillId="0" borderId="1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top"/>
    </xf>
    <xf numFmtId="4" fontId="4" fillId="2" borderId="0" xfId="0" applyNumberFormat="1" applyFont="1" applyFill="1" applyAlignment="1">
      <alignment horizontal="right"/>
    </xf>
    <xf numFmtId="4" fontId="1" fillId="0" borderId="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0" fontId="1" fillId="0" borderId="18" xfId="0" applyNumberFormat="1" applyFont="1" applyBorder="1" applyAlignment="1" quotePrefix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1" fontId="1" fillId="0" borderId="22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14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right"/>
    </xf>
    <xf numFmtId="0" fontId="1" fillId="0" borderId="27" xfId="0" applyNumberFormat="1" applyFont="1" applyBorder="1" applyAlignment="1" quotePrefix="1">
      <alignment horizontal="center"/>
    </xf>
    <xf numFmtId="0" fontId="1" fillId="0" borderId="28" xfId="0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 quotePrefix="1">
      <alignment horizontal="center"/>
    </xf>
    <xf numFmtId="4" fontId="1" fillId="0" borderId="29" xfId="0" applyNumberFormat="1" applyFont="1" applyBorder="1" applyAlignment="1">
      <alignment horizontal="right"/>
    </xf>
    <xf numFmtId="4" fontId="8" fillId="0" borderId="31" xfId="0" applyNumberFormat="1" applyFont="1" applyBorder="1" applyAlignment="1">
      <alignment horizontal="right"/>
    </xf>
    <xf numFmtId="0" fontId="1" fillId="0" borderId="2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178" fontId="1" fillId="0" borderId="0" xfId="0" applyNumberFormat="1" applyFont="1" applyAlignment="1">
      <alignment/>
    </xf>
    <xf numFmtId="171" fontId="1" fillId="0" borderId="0" xfId="19" applyFont="1" applyAlignment="1">
      <alignment/>
    </xf>
    <xf numFmtId="4" fontId="1" fillId="0" borderId="0" xfId="0" applyNumberFormat="1" applyFont="1" applyAlignment="1">
      <alignment horizontal="left"/>
    </xf>
    <xf numFmtId="4" fontId="8" fillId="0" borderId="0" xfId="0" applyNumberFormat="1" applyFont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right"/>
    </xf>
    <xf numFmtId="49" fontId="1" fillId="0" borderId="3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71" fontId="8" fillId="0" borderId="0" xfId="19" applyFont="1" applyAlignment="1">
      <alignment/>
    </xf>
    <xf numFmtId="4" fontId="1" fillId="0" borderId="29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" fontId="10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14" fontId="1" fillId="0" borderId="29" xfId="15" applyNumberFormat="1" applyFont="1" applyBorder="1" applyAlignment="1">
      <alignment horizontal="center" vertical="center"/>
      <protection/>
    </xf>
    <xf numFmtId="0" fontId="1" fillId="0" borderId="29" xfId="15" applyFont="1" applyBorder="1" applyAlignment="1">
      <alignment horizontal="center" wrapText="1"/>
      <protection/>
    </xf>
    <xf numFmtId="14" fontId="1" fillId="0" borderId="3" xfId="15" applyNumberFormat="1" applyFont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 wrapText="1"/>
    </xf>
    <xf numFmtId="14" fontId="1" fillId="0" borderId="30" xfId="0" applyNumberFormat="1" applyFont="1" applyBorder="1" applyAlignment="1">
      <alignment horizontal="center"/>
    </xf>
    <xf numFmtId="14" fontId="1" fillId="0" borderId="2" xfId="15" applyNumberFormat="1" applyFont="1" applyBorder="1" applyAlignment="1">
      <alignment horizontal="center" vertical="center"/>
      <protection/>
    </xf>
    <xf numFmtId="0" fontId="1" fillId="0" borderId="2" xfId="15" applyFont="1" applyBorder="1" applyAlignment="1">
      <alignment horizontal="center" wrapText="1"/>
      <protection/>
    </xf>
    <xf numFmtId="14" fontId="1" fillId="0" borderId="22" xfId="15" applyNumberFormat="1" applyFont="1" applyBorder="1" applyAlignment="1">
      <alignment horizontal="center" vertical="center"/>
      <protection/>
    </xf>
    <xf numFmtId="4" fontId="1" fillId="0" borderId="22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/>
    </xf>
    <xf numFmtId="3" fontId="1" fillId="0" borderId="33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14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1" fillId="0" borderId="29" xfId="0" applyFont="1" applyBorder="1" applyAlignment="1">
      <alignment horizontal="left" vertical="top" wrapText="1"/>
    </xf>
  </cellXfs>
  <cellStyles count="7">
    <cellStyle name="Normal" xfId="0"/>
    <cellStyle name="Obično_Izdana fin.jamstva 2003.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9"/>
  <sheetViews>
    <sheetView tabSelected="1" workbookViewId="0" topLeftCell="A73">
      <selection activeCell="C74" sqref="C74"/>
    </sheetView>
  </sheetViews>
  <sheetFormatPr defaultColWidth="9.140625" defaultRowHeight="12.75"/>
  <cols>
    <col min="1" max="1" width="5.8515625" style="3" customWidth="1"/>
    <col min="2" max="2" width="9.7109375" style="29" bestFit="1" customWidth="1"/>
    <col min="3" max="3" width="16.8515625" style="3" customWidth="1"/>
    <col min="4" max="4" width="13.8515625" style="3" customWidth="1"/>
    <col min="5" max="5" width="19.140625" style="11" customWidth="1"/>
    <col min="6" max="6" width="19.7109375" style="3" customWidth="1"/>
    <col min="7" max="7" width="28.8515625" style="3" customWidth="1"/>
    <col min="8" max="8" width="6.00390625" style="3" customWidth="1"/>
    <col min="9" max="9" width="0.5625" style="3" hidden="1" customWidth="1"/>
    <col min="10" max="10" width="0.71875" style="3" hidden="1" customWidth="1"/>
    <col min="11" max="11" width="18.7109375" style="31" customWidth="1"/>
    <col min="12" max="12" width="15.140625" style="31" customWidth="1"/>
    <col min="13" max="13" width="0.9921875" style="31" hidden="1" customWidth="1"/>
    <col min="14" max="14" width="16.8515625" style="1" customWidth="1"/>
    <col min="15" max="15" width="13.28125" style="3" bestFit="1" customWidth="1"/>
    <col min="16" max="16" width="9.140625" style="3" customWidth="1"/>
    <col min="17" max="17" width="14.421875" style="3" bestFit="1" customWidth="1"/>
    <col min="18" max="18" width="9.140625" style="3" customWidth="1"/>
    <col min="19" max="19" width="12.00390625" style="3" bestFit="1" customWidth="1"/>
    <col min="20" max="16384" width="9.140625" style="3" customWidth="1"/>
  </cols>
  <sheetData>
    <row r="1" ht="15.75">
      <c r="A1" s="8" t="s">
        <v>40</v>
      </c>
    </row>
    <row r="2" ht="15.75">
      <c r="A2" s="8" t="s">
        <v>41</v>
      </c>
    </row>
    <row r="3" spans="1:4" ht="15.75">
      <c r="A3" s="8" t="s">
        <v>42</v>
      </c>
      <c r="B3" s="38"/>
      <c r="C3" s="30"/>
      <c r="D3" s="30"/>
    </row>
    <row r="4" spans="1:4" ht="12.75">
      <c r="A4" s="39"/>
      <c r="B4" s="38"/>
      <c r="C4" s="30"/>
      <c r="D4" s="30"/>
    </row>
    <row r="5" spans="1:4" ht="15.75">
      <c r="A5" s="58" t="s">
        <v>148</v>
      </c>
      <c r="B5" s="38"/>
      <c r="C5" s="30"/>
      <c r="D5" s="30"/>
    </row>
    <row r="6" spans="1:4" ht="12.75">
      <c r="A6" s="39"/>
      <c r="B6" s="38"/>
      <c r="C6" s="30"/>
      <c r="D6" s="30"/>
    </row>
    <row r="7" spans="1:4" ht="12.75">
      <c r="A7" s="39"/>
      <c r="B7" s="38"/>
      <c r="C7" s="30"/>
      <c r="D7" s="30"/>
    </row>
    <row r="8" spans="1:4" ht="18.75">
      <c r="A8" s="7" t="s">
        <v>115</v>
      </c>
      <c r="B8" s="38"/>
      <c r="C8" s="30"/>
      <c r="D8" s="39"/>
    </row>
    <row r="9" spans="1:4" ht="12.75">
      <c r="A9" s="39"/>
      <c r="B9" s="38"/>
      <c r="C9" s="30"/>
      <c r="D9" s="39"/>
    </row>
    <row r="10" spans="1:4" ht="18" customHeight="1" thickBot="1">
      <c r="A10" s="39"/>
      <c r="B10" s="38"/>
      <c r="C10" s="30"/>
      <c r="D10" s="39"/>
    </row>
    <row r="11" spans="1:14" ht="27.75" customHeight="1" thickBot="1" thickTop="1">
      <c r="A11" s="59" t="s">
        <v>20</v>
      </c>
      <c r="B11" s="185" t="s">
        <v>10</v>
      </c>
      <c r="C11" s="186"/>
      <c r="D11" s="175" t="s">
        <v>13</v>
      </c>
      <c r="E11" s="187" t="s">
        <v>11</v>
      </c>
      <c r="F11" s="175" t="s">
        <v>26</v>
      </c>
      <c r="G11" s="60" t="s">
        <v>36</v>
      </c>
      <c r="H11" s="175" t="s">
        <v>38</v>
      </c>
      <c r="I11" s="187" t="s">
        <v>53</v>
      </c>
      <c r="J11" s="187" t="s">
        <v>14</v>
      </c>
      <c r="K11" s="149" t="s">
        <v>39</v>
      </c>
      <c r="L11" s="149" t="s">
        <v>19</v>
      </c>
      <c r="M11" s="61" t="s">
        <v>15</v>
      </c>
      <c r="N11" s="151" t="s">
        <v>12</v>
      </c>
    </row>
    <row r="12" spans="1:14" ht="27.75" customHeight="1" thickBot="1">
      <c r="A12" s="62" t="s">
        <v>16</v>
      </c>
      <c r="B12" s="34" t="s">
        <v>28</v>
      </c>
      <c r="C12" s="46" t="s">
        <v>17</v>
      </c>
      <c r="D12" s="179"/>
      <c r="E12" s="188"/>
      <c r="F12" s="150"/>
      <c r="G12" s="4" t="s">
        <v>37</v>
      </c>
      <c r="H12" s="150"/>
      <c r="I12" s="188"/>
      <c r="J12" s="188"/>
      <c r="K12" s="150"/>
      <c r="L12" s="150"/>
      <c r="M12" s="47" t="s">
        <v>30</v>
      </c>
      <c r="N12" s="152"/>
    </row>
    <row r="13" spans="1:14" ht="27.75" customHeight="1" thickBot="1">
      <c r="A13" s="63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48">
        <v>8</v>
      </c>
      <c r="I13" s="48">
        <v>9</v>
      </c>
      <c r="J13" s="48">
        <f>I13+1</f>
        <v>10</v>
      </c>
      <c r="K13" s="49">
        <v>9</v>
      </c>
      <c r="L13" s="49">
        <v>10</v>
      </c>
      <c r="M13" s="50">
        <f>L13+1</f>
        <v>11</v>
      </c>
      <c r="N13" s="64">
        <v>11</v>
      </c>
    </row>
    <row r="14" spans="1:14" ht="27.75" customHeight="1">
      <c r="A14" s="65">
        <v>1</v>
      </c>
      <c r="B14" s="182" t="s">
        <v>54</v>
      </c>
      <c r="C14" s="56" t="s">
        <v>18</v>
      </c>
      <c r="D14" s="181" t="s">
        <v>55</v>
      </c>
      <c r="E14" s="182" t="s">
        <v>56</v>
      </c>
      <c r="F14" s="180" t="s">
        <v>95</v>
      </c>
      <c r="G14" s="176" t="s">
        <v>104</v>
      </c>
      <c r="H14" s="57" t="s">
        <v>45</v>
      </c>
      <c r="I14" s="40" t="s">
        <v>57</v>
      </c>
      <c r="J14" s="40" t="s">
        <v>43</v>
      </c>
      <c r="K14" s="53">
        <v>918000</v>
      </c>
      <c r="L14" s="53">
        <v>7392007.728</v>
      </c>
      <c r="M14" s="54"/>
      <c r="N14" s="66" t="s">
        <v>2</v>
      </c>
    </row>
    <row r="15" spans="1:15" ht="27.75" customHeight="1">
      <c r="A15" s="67"/>
      <c r="B15" s="166"/>
      <c r="C15" s="51" t="s">
        <v>157</v>
      </c>
      <c r="D15" s="165"/>
      <c r="E15" s="166"/>
      <c r="F15" s="154"/>
      <c r="G15" s="153"/>
      <c r="H15" s="32"/>
      <c r="I15" s="44"/>
      <c r="J15" s="44"/>
      <c r="K15" s="15"/>
      <c r="L15" s="15"/>
      <c r="M15" s="55"/>
      <c r="N15" s="68"/>
      <c r="O15" s="1"/>
    </row>
    <row r="16" spans="1:15" ht="27.75" customHeight="1">
      <c r="A16" s="69">
        <f>A14+1</f>
        <v>2</v>
      </c>
      <c r="B16" s="161" t="s">
        <v>58</v>
      </c>
      <c r="C16" s="5" t="s">
        <v>59</v>
      </c>
      <c r="D16" s="159" t="s">
        <v>60</v>
      </c>
      <c r="E16" s="161" t="s">
        <v>61</v>
      </c>
      <c r="F16" s="163" t="s">
        <v>98</v>
      </c>
      <c r="G16" s="157" t="s">
        <v>3</v>
      </c>
      <c r="H16" s="36" t="s">
        <v>45</v>
      </c>
      <c r="I16" s="41" t="s">
        <v>57</v>
      </c>
      <c r="J16" s="41" t="s">
        <v>43</v>
      </c>
      <c r="K16" s="14">
        <v>25600000</v>
      </c>
      <c r="L16" s="14">
        <v>209369190.39999998</v>
      </c>
      <c r="M16" s="43"/>
      <c r="N16" s="70" t="s">
        <v>4</v>
      </c>
      <c r="O16" s="1"/>
    </row>
    <row r="17" spans="1:15" ht="27.75" customHeight="1">
      <c r="A17" s="67"/>
      <c r="B17" s="166"/>
      <c r="C17" s="51" t="s">
        <v>62</v>
      </c>
      <c r="D17" s="165"/>
      <c r="E17" s="166"/>
      <c r="F17" s="154"/>
      <c r="G17" s="174"/>
      <c r="H17" s="32"/>
      <c r="I17" s="44"/>
      <c r="J17" s="44"/>
      <c r="K17" s="15"/>
      <c r="L17" s="15"/>
      <c r="M17" s="55"/>
      <c r="N17" s="68"/>
      <c r="O17" s="1"/>
    </row>
    <row r="18" spans="1:15" s="35" customFormat="1" ht="27.75" customHeight="1">
      <c r="A18" s="69">
        <f>A16+1</f>
        <v>3</v>
      </c>
      <c r="B18" s="161" t="s">
        <v>140</v>
      </c>
      <c r="C18" s="5" t="s">
        <v>128</v>
      </c>
      <c r="D18" s="159" t="s">
        <v>141</v>
      </c>
      <c r="E18" s="161" t="s">
        <v>129</v>
      </c>
      <c r="F18" s="163" t="s">
        <v>24</v>
      </c>
      <c r="G18" s="157" t="s">
        <v>146</v>
      </c>
      <c r="H18" s="36" t="s">
        <v>45</v>
      </c>
      <c r="I18" s="41"/>
      <c r="J18" s="41"/>
      <c r="K18" s="14">
        <v>20453333.34</v>
      </c>
      <c r="L18" s="14">
        <v>153400000</v>
      </c>
      <c r="M18" s="43"/>
      <c r="N18" s="70" t="s">
        <v>130</v>
      </c>
      <c r="O18" s="107"/>
    </row>
    <row r="19" spans="1:15" s="35" customFormat="1" ht="38.25" customHeight="1">
      <c r="A19" s="67"/>
      <c r="B19" s="166"/>
      <c r="C19" s="51" t="s">
        <v>131</v>
      </c>
      <c r="D19" s="165"/>
      <c r="E19" s="166"/>
      <c r="F19" s="154"/>
      <c r="G19" s="174"/>
      <c r="H19" s="32"/>
      <c r="I19" s="44"/>
      <c r="J19" s="44"/>
      <c r="K19" s="15"/>
      <c r="L19" s="15"/>
      <c r="M19" s="55"/>
      <c r="N19" s="68"/>
      <c r="O19" s="107"/>
    </row>
    <row r="20" spans="1:15" ht="27.75" customHeight="1">
      <c r="A20" s="69">
        <f>A18+1</f>
        <v>4</v>
      </c>
      <c r="B20" s="161" t="s">
        <v>110</v>
      </c>
      <c r="C20" s="5" t="s">
        <v>128</v>
      </c>
      <c r="D20" s="159" t="s">
        <v>132</v>
      </c>
      <c r="E20" s="161" t="s">
        <v>129</v>
      </c>
      <c r="F20" s="163" t="s">
        <v>73</v>
      </c>
      <c r="G20" s="157" t="s">
        <v>146</v>
      </c>
      <c r="H20" s="36" t="s">
        <v>45</v>
      </c>
      <c r="I20" s="41"/>
      <c r="J20" s="41"/>
      <c r="K20" s="14">
        <v>20453333.34</v>
      </c>
      <c r="L20" s="14">
        <v>153400000</v>
      </c>
      <c r="M20" s="43"/>
      <c r="N20" s="70" t="s">
        <v>130</v>
      </c>
      <c r="O20" s="1"/>
    </row>
    <row r="21" spans="1:14" ht="36.75" customHeight="1">
      <c r="A21" s="67"/>
      <c r="B21" s="166"/>
      <c r="C21" s="51" t="s">
        <v>131</v>
      </c>
      <c r="D21" s="165"/>
      <c r="E21" s="166"/>
      <c r="F21" s="154"/>
      <c r="G21" s="174"/>
      <c r="H21" s="32"/>
      <c r="I21" s="44"/>
      <c r="J21" s="44"/>
      <c r="K21" s="15"/>
      <c r="L21" s="15"/>
      <c r="M21" s="55"/>
      <c r="N21" s="68"/>
    </row>
    <row r="22" spans="1:14" ht="27.75" customHeight="1">
      <c r="A22" s="69">
        <f>A20+1</f>
        <v>5</v>
      </c>
      <c r="B22" s="161" t="s">
        <v>110</v>
      </c>
      <c r="C22" s="5" t="s">
        <v>128</v>
      </c>
      <c r="D22" s="159" t="s">
        <v>133</v>
      </c>
      <c r="E22" s="161" t="s">
        <v>129</v>
      </c>
      <c r="F22" s="163" t="s">
        <v>98</v>
      </c>
      <c r="G22" s="157" t="s">
        <v>146</v>
      </c>
      <c r="H22" s="36" t="s">
        <v>45</v>
      </c>
      <c r="I22" s="41"/>
      <c r="J22" s="41"/>
      <c r="K22" s="14">
        <v>20453333.34</v>
      </c>
      <c r="L22" s="14">
        <v>153400000</v>
      </c>
      <c r="M22" s="43"/>
      <c r="N22" s="70" t="s">
        <v>130</v>
      </c>
    </row>
    <row r="23" spans="1:14" ht="35.25" customHeight="1">
      <c r="A23" s="67"/>
      <c r="B23" s="166"/>
      <c r="C23" s="51" t="s">
        <v>131</v>
      </c>
      <c r="D23" s="165"/>
      <c r="E23" s="166"/>
      <c r="F23" s="154"/>
      <c r="G23" s="174"/>
      <c r="H23" s="32"/>
      <c r="I23" s="44"/>
      <c r="J23" s="44"/>
      <c r="K23" s="15"/>
      <c r="L23" s="15"/>
      <c r="M23" s="55"/>
      <c r="N23" s="68"/>
    </row>
    <row r="24" spans="1:14" ht="27.75" customHeight="1">
      <c r="A24" s="89">
        <v>6</v>
      </c>
      <c r="B24" s="171" t="s">
        <v>110</v>
      </c>
      <c r="C24" s="5" t="s">
        <v>63</v>
      </c>
      <c r="D24" s="159" t="s">
        <v>64</v>
      </c>
      <c r="E24" s="161" t="s">
        <v>65</v>
      </c>
      <c r="F24" s="163" t="s">
        <v>95</v>
      </c>
      <c r="G24" s="177" t="s">
        <v>109</v>
      </c>
      <c r="H24" s="36" t="s">
        <v>45</v>
      </c>
      <c r="I24" s="41" t="s">
        <v>57</v>
      </c>
      <c r="J24" s="41" t="s">
        <v>44</v>
      </c>
      <c r="K24" s="14">
        <v>32500000</v>
      </c>
      <c r="L24" s="14">
        <v>243750000</v>
      </c>
      <c r="M24" s="45"/>
      <c r="N24" s="70" t="s">
        <v>66</v>
      </c>
    </row>
    <row r="25" spans="1:14" ht="27.75" customHeight="1" thickBot="1">
      <c r="A25" s="74"/>
      <c r="B25" s="191"/>
      <c r="C25" s="75" t="s">
        <v>67</v>
      </c>
      <c r="D25" s="160"/>
      <c r="E25" s="162"/>
      <c r="F25" s="148"/>
      <c r="G25" s="178"/>
      <c r="H25" s="76"/>
      <c r="I25" s="86"/>
      <c r="J25" s="86"/>
      <c r="K25" s="77"/>
      <c r="L25" s="77"/>
      <c r="M25" s="94"/>
      <c r="N25" s="95"/>
    </row>
    <row r="26" spans="1:14" ht="27.75" customHeight="1" thickTop="1">
      <c r="A26" s="79">
        <f>A24+1</f>
        <v>7</v>
      </c>
      <c r="B26" s="192" t="s">
        <v>68</v>
      </c>
      <c r="C26" s="80" t="s">
        <v>69</v>
      </c>
      <c r="D26" s="193" t="s">
        <v>70</v>
      </c>
      <c r="E26" s="192" t="s">
        <v>142</v>
      </c>
      <c r="F26" s="190" t="s">
        <v>96</v>
      </c>
      <c r="G26" s="189" t="s">
        <v>169</v>
      </c>
      <c r="H26" s="81" t="s">
        <v>45</v>
      </c>
      <c r="I26" s="82" t="s">
        <v>57</v>
      </c>
      <c r="J26" s="82" t="s">
        <v>44</v>
      </c>
      <c r="K26" s="83">
        <v>13000000</v>
      </c>
      <c r="L26" s="83">
        <v>98938320</v>
      </c>
      <c r="M26" s="98"/>
      <c r="N26" s="99" t="s">
        <v>5</v>
      </c>
    </row>
    <row r="27" spans="1:14" ht="27.75" customHeight="1">
      <c r="A27" s="67"/>
      <c r="B27" s="166"/>
      <c r="C27" s="51" t="s">
        <v>71</v>
      </c>
      <c r="D27" s="165"/>
      <c r="E27" s="166"/>
      <c r="F27" s="154"/>
      <c r="G27" s="174"/>
      <c r="H27" s="32"/>
      <c r="I27" s="44"/>
      <c r="J27" s="44"/>
      <c r="K27" s="15"/>
      <c r="L27" s="15"/>
      <c r="M27" s="55"/>
      <c r="N27" s="68"/>
    </row>
    <row r="28" spans="1:14" ht="27.75" customHeight="1">
      <c r="A28" s="69">
        <f>A26+1</f>
        <v>8</v>
      </c>
      <c r="B28" s="161" t="s">
        <v>68</v>
      </c>
      <c r="C28" s="5" t="s">
        <v>69</v>
      </c>
      <c r="D28" s="159" t="s">
        <v>72</v>
      </c>
      <c r="E28" s="161" t="s">
        <v>142</v>
      </c>
      <c r="F28" s="163" t="s">
        <v>73</v>
      </c>
      <c r="G28" s="157" t="s">
        <v>169</v>
      </c>
      <c r="H28" s="36" t="s">
        <v>45</v>
      </c>
      <c r="I28" s="41" t="s">
        <v>57</v>
      </c>
      <c r="J28" s="41" t="s">
        <v>44</v>
      </c>
      <c r="K28" s="14">
        <v>13000000</v>
      </c>
      <c r="L28" s="14">
        <v>98938320</v>
      </c>
      <c r="M28" s="43"/>
      <c r="N28" s="70" t="s">
        <v>5</v>
      </c>
    </row>
    <row r="29" spans="1:14" ht="27.75" customHeight="1">
      <c r="A29" s="67"/>
      <c r="B29" s="166"/>
      <c r="C29" s="51" t="s">
        <v>71</v>
      </c>
      <c r="D29" s="165"/>
      <c r="E29" s="166"/>
      <c r="F29" s="154"/>
      <c r="G29" s="174"/>
      <c r="H29" s="32"/>
      <c r="I29" s="44"/>
      <c r="J29" s="44"/>
      <c r="K29" s="15"/>
      <c r="L29" s="15"/>
      <c r="M29" s="55"/>
      <c r="N29" s="68"/>
    </row>
    <row r="30" spans="1:14" ht="27.75" customHeight="1">
      <c r="A30" s="69">
        <f>A28+1</f>
        <v>9</v>
      </c>
      <c r="B30" s="161" t="s">
        <v>68</v>
      </c>
      <c r="C30" s="5" t="s">
        <v>69</v>
      </c>
      <c r="D30" s="159" t="s">
        <v>74</v>
      </c>
      <c r="E30" s="161" t="s">
        <v>142</v>
      </c>
      <c r="F30" s="163" t="s">
        <v>24</v>
      </c>
      <c r="G30" s="157" t="s">
        <v>169</v>
      </c>
      <c r="H30" s="36" t="s">
        <v>45</v>
      </c>
      <c r="I30" s="41" t="s">
        <v>57</v>
      </c>
      <c r="J30" s="41" t="s">
        <v>44</v>
      </c>
      <c r="K30" s="14">
        <v>26000000</v>
      </c>
      <c r="L30" s="14">
        <v>197876640</v>
      </c>
      <c r="M30" s="43"/>
      <c r="N30" s="70" t="s">
        <v>5</v>
      </c>
    </row>
    <row r="31" spans="1:14" ht="27.75" customHeight="1">
      <c r="A31" s="67"/>
      <c r="B31" s="166"/>
      <c r="C31" s="51" t="s">
        <v>71</v>
      </c>
      <c r="D31" s="165"/>
      <c r="E31" s="166"/>
      <c r="F31" s="154"/>
      <c r="G31" s="174"/>
      <c r="H31" s="32"/>
      <c r="I31" s="44"/>
      <c r="J31" s="44"/>
      <c r="K31" s="15"/>
      <c r="L31" s="15"/>
      <c r="M31" s="55"/>
      <c r="N31" s="68"/>
    </row>
    <row r="32" spans="1:14" ht="27.75" customHeight="1">
      <c r="A32" s="69">
        <f>A30+1</f>
        <v>10</v>
      </c>
      <c r="B32" s="161" t="s">
        <v>122</v>
      </c>
      <c r="C32" s="5" t="s">
        <v>80</v>
      </c>
      <c r="D32" s="159" t="s">
        <v>124</v>
      </c>
      <c r="E32" s="161" t="s">
        <v>123</v>
      </c>
      <c r="F32" s="163" t="s">
        <v>125</v>
      </c>
      <c r="G32" s="157" t="s">
        <v>127</v>
      </c>
      <c r="H32" s="36" t="s">
        <v>51</v>
      </c>
      <c r="I32" s="41" t="s">
        <v>57</v>
      </c>
      <c r="J32" s="41" t="s">
        <v>43</v>
      </c>
      <c r="K32" s="14">
        <v>708828000</v>
      </c>
      <c r="L32" s="14">
        <v>708828000</v>
      </c>
      <c r="M32" s="43"/>
      <c r="N32" s="70" t="s">
        <v>7</v>
      </c>
    </row>
    <row r="33" spans="1:14" ht="27.75" customHeight="1">
      <c r="A33" s="67"/>
      <c r="B33" s="166"/>
      <c r="C33" s="51" t="s">
        <v>126</v>
      </c>
      <c r="D33" s="165"/>
      <c r="E33" s="166"/>
      <c r="F33" s="154"/>
      <c r="G33" s="174"/>
      <c r="H33" s="32"/>
      <c r="I33" s="44"/>
      <c r="J33" s="44"/>
      <c r="K33" s="15"/>
      <c r="L33" s="15"/>
      <c r="M33" s="55"/>
      <c r="N33" s="68"/>
    </row>
    <row r="34" spans="1:14" ht="27.75" customHeight="1">
      <c r="A34" s="69">
        <f>A32+1</f>
        <v>11</v>
      </c>
      <c r="B34" s="161" t="s">
        <v>81</v>
      </c>
      <c r="C34" s="5" t="s">
        <v>82</v>
      </c>
      <c r="D34" s="159" t="s">
        <v>121</v>
      </c>
      <c r="E34" s="161" t="s">
        <v>83</v>
      </c>
      <c r="F34" s="163" t="s">
        <v>24</v>
      </c>
      <c r="G34" s="157" t="s">
        <v>103</v>
      </c>
      <c r="H34" s="36" t="s">
        <v>45</v>
      </c>
      <c r="I34" s="41" t="s">
        <v>57</v>
      </c>
      <c r="J34" s="41" t="s">
        <v>43</v>
      </c>
      <c r="K34" s="14">
        <v>35000000</v>
      </c>
      <c r="L34" s="14">
        <v>266372400</v>
      </c>
      <c r="M34" s="43"/>
      <c r="N34" s="70" t="s">
        <v>116</v>
      </c>
    </row>
    <row r="35" spans="1:14" ht="27.75" customHeight="1">
      <c r="A35" s="67"/>
      <c r="B35" s="166"/>
      <c r="C35" s="51" t="s">
        <v>114</v>
      </c>
      <c r="D35" s="165"/>
      <c r="E35" s="166"/>
      <c r="F35" s="154"/>
      <c r="G35" s="174"/>
      <c r="H35" s="32"/>
      <c r="I35" s="44"/>
      <c r="J35" s="44"/>
      <c r="K35" s="15"/>
      <c r="L35" s="15"/>
      <c r="M35" s="55"/>
      <c r="N35" s="68"/>
    </row>
    <row r="36" spans="1:14" ht="27.75" customHeight="1">
      <c r="A36" s="69">
        <f>A34+1</f>
        <v>12</v>
      </c>
      <c r="B36" s="161" t="s">
        <v>81</v>
      </c>
      <c r="C36" s="5" t="s">
        <v>82</v>
      </c>
      <c r="D36" s="159" t="s">
        <v>120</v>
      </c>
      <c r="E36" s="161" t="s">
        <v>83</v>
      </c>
      <c r="F36" s="163" t="s">
        <v>96</v>
      </c>
      <c r="G36" s="157" t="s">
        <v>103</v>
      </c>
      <c r="H36" s="36" t="s">
        <v>45</v>
      </c>
      <c r="I36" s="41" t="s">
        <v>57</v>
      </c>
      <c r="J36" s="41" t="s">
        <v>43</v>
      </c>
      <c r="K36" s="14">
        <v>10000000</v>
      </c>
      <c r="L36" s="14">
        <v>76106400</v>
      </c>
      <c r="M36" s="43"/>
      <c r="N36" s="70" t="s">
        <v>116</v>
      </c>
    </row>
    <row r="37" spans="1:14" ht="27.75" customHeight="1">
      <c r="A37" s="67"/>
      <c r="B37" s="166"/>
      <c r="C37" s="51" t="s">
        <v>114</v>
      </c>
      <c r="D37" s="165"/>
      <c r="E37" s="166"/>
      <c r="F37" s="154"/>
      <c r="G37" s="174"/>
      <c r="H37" s="32"/>
      <c r="I37" s="44"/>
      <c r="J37" s="44"/>
      <c r="K37" s="15"/>
      <c r="L37" s="15"/>
      <c r="M37" s="55"/>
      <c r="N37" s="68"/>
    </row>
    <row r="38" spans="1:14" ht="27.75" customHeight="1">
      <c r="A38" s="69">
        <f>A36+1</f>
        <v>13</v>
      </c>
      <c r="B38" s="161" t="s">
        <v>81</v>
      </c>
      <c r="C38" s="5" t="s">
        <v>82</v>
      </c>
      <c r="D38" s="159" t="s">
        <v>119</v>
      </c>
      <c r="E38" s="161" t="s">
        <v>83</v>
      </c>
      <c r="F38" s="163" t="s">
        <v>99</v>
      </c>
      <c r="G38" s="157" t="s">
        <v>103</v>
      </c>
      <c r="H38" s="36" t="s">
        <v>45</v>
      </c>
      <c r="I38" s="41" t="s">
        <v>57</v>
      </c>
      <c r="J38" s="41" t="s">
        <v>43</v>
      </c>
      <c r="K38" s="14">
        <v>10000000</v>
      </c>
      <c r="L38" s="14">
        <v>76106400</v>
      </c>
      <c r="M38" s="43"/>
      <c r="N38" s="70" t="s">
        <v>116</v>
      </c>
    </row>
    <row r="39" spans="1:14" ht="27.75" customHeight="1">
      <c r="A39" s="67"/>
      <c r="B39" s="166"/>
      <c r="C39" s="51" t="s">
        <v>114</v>
      </c>
      <c r="D39" s="165"/>
      <c r="E39" s="166"/>
      <c r="F39" s="154"/>
      <c r="G39" s="174"/>
      <c r="H39" s="32"/>
      <c r="I39" s="44"/>
      <c r="J39" s="44"/>
      <c r="K39" s="15"/>
      <c r="L39" s="15"/>
      <c r="M39" s="55"/>
      <c r="N39" s="68"/>
    </row>
    <row r="40" spans="1:14" ht="27.75" customHeight="1">
      <c r="A40" s="69">
        <f>A38+1</f>
        <v>14</v>
      </c>
      <c r="B40" s="161" t="s">
        <v>81</v>
      </c>
      <c r="C40" s="5" t="s">
        <v>82</v>
      </c>
      <c r="D40" s="159" t="s">
        <v>118</v>
      </c>
      <c r="E40" s="161" t="s">
        <v>83</v>
      </c>
      <c r="F40" s="163" t="s">
        <v>98</v>
      </c>
      <c r="G40" s="157" t="s">
        <v>103</v>
      </c>
      <c r="H40" s="36" t="s">
        <v>45</v>
      </c>
      <c r="I40" s="41" t="s">
        <v>57</v>
      </c>
      <c r="J40" s="41" t="s">
        <v>43</v>
      </c>
      <c r="K40" s="14">
        <v>20000000</v>
      </c>
      <c r="L40" s="14">
        <v>152212800</v>
      </c>
      <c r="M40" s="43"/>
      <c r="N40" s="70" t="s">
        <v>116</v>
      </c>
    </row>
    <row r="41" spans="1:14" ht="27.75" customHeight="1">
      <c r="A41" s="67"/>
      <c r="B41" s="166"/>
      <c r="C41" s="51" t="s">
        <v>114</v>
      </c>
      <c r="D41" s="165"/>
      <c r="E41" s="166"/>
      <c r="F41" s="154"/>
      <c r="G41" s="174"/>
      <c r="H41" s="32"/>
      <c r="I41" s="44"/>
      <c r="J41" s="44"/>
      <c r="K41" s="15"/>
      <c r="L41" s="15"/>
      <c r="M41" s="55"/>
      <c r="N41" s="68"/>
    </row>
    <row r="42" spans="1:14" ht="27.75" customHeight="1">
      <c r="A42" s="69">
        <f>A40+1</f>
        <v>15</v>
      </c>
      <c r="B42" s="161" t="s">
        <v>81</v>
      </c>
      <c r="C42" s="5" t="s">
        <v>82</v>
      </c>
      <c r="D42" s="159" t="s">
        <v>117</v>
      </c>
      <c r="E42" s="161" t="s">
        <v>83</v>
      </c>
      <c r="F42" s="163" t="s">
        <v>73</v>
      </c>
      <c r="G42" s="157" t="s">
        <v>103</v>
      </c>
      <c r="H42" s="36" t="s">
        <v>45</v>
      </c>
      <c r="I42" s="41" t="s">
        <v>57</v>
      </c>
      <c r="J42" s="41" t="s">
        <v>43</v>
      </c>
      <c r="K42" s="14">
        <v>20000000</v>
      </c>
      <c r="L42" s="14">
        <v>152212800</v>
      </c>
      <c r="M42" s="43"/>
      <c r="N42" s="70" t="s">
        <v>116</v>
      </c>
    </row>
    <row r="43" spans="1:14" ht="27.75" customHeight="1">
      <c r="A43" s="67"/>
      <c r="B43" s="166"/>
      <c r="C43" s="51" t="s">
        <v>114</v>
      </c>
      <c r="D43" s="165"/>
      <c r="E43" s="166"/>
      <c r="F43" s="154"/>
      <c r="G43" s="174"/>
      <c r="H43" s="32"/>
      <c r="I43" s="44"/>
      <c r="J43" s="44"/>
      <c r="K43" s="15"/>
      <c r="L43" s="15"/>
      <c r="M43" s="55"/>
      <c r="N43" s="68"/>
    </row>
    <row r="44" spans="1:14" ht="27.75" customHeight="1">
      <c r="A44" s="69">
        <v>16</v>
      </c>
      <c r="B44" s="161" t="s">
        <v>75</v>
      </c>
      <c r="C44" s="5" t="s">
        <v>76</v>
      </c>
      <c r="D44" s="159" t="s">
        <v>77</v>
      </c>
      <c r="E44" s="161" t="s">
        <v>78</v>
      </c>
      <c r="F44" s="163" t="s">
        <v>31</v>
      </c>
      <c r="G44" s="157" t="s">
        <v>112</v>
      </c>
      <c r="H44" s="36" t="s">
        <v>51</v>
      </c>
      <c r="I44" s="41" t="s">
        <v>57</v>
      </c>
      <c r="J44" s="41" t="s">
        <v>79</v>
      </c>
      <c r="K44" s="14">
        <v>29290000</v>
      </c>
      <c r="L44" s="14">
        <v>29290000</v>
      </c>
      <c r="M44" s="43"/>
      <c r="N44" s="70" t="s">
        <v>6</v>
      </c>
    </row>
    <row r="45" spans="1:14" ht="27.75" customHeight="1">
      <c r="A45" s="67"/>
      <c r="B45" s="166"/>
      <c r="C45" s="51" t="s">
        <v>113</v>
      </c>
      <c r="D45" s="165"/>
      <c r="E45" s="166"/>
      <c r="F45" s="154"/>
      <c r="G45" s="174"/>
      <c r="H45" s="32"/>
      <c r="I45" s="44"/>
      <c r="J45" s="44"/>
      <c r="K45" s="15"/>
      <c r="L45" s="15"/>
      <c r="M45" s="55"/>
      <c r="N45" s="68"/>
    </row>
    <row r="46" spans="1:14" ht="27.75" customHeight="1">
      <c r="A46" s="89">
        <v>17</v>
      </c>
      <c r="B46" s="161" t="s">
        <v>84</v>
      </c>
      <c r="C46" s="5" t="s">
        <v>85</v>
      </c>
      <c r="D46" s="159" t="s">
        <v>149</v>
      </c>
      <c r="E46" s="161" t="s">
        <v>86</v>
      </c>
      <c r="F46" s="163" t="s">
        <v>31</v>
      </c>
      <c r="G46" s="157" t="s">
        <v>8</v>
      </c>
      <c r="H46" s="36" t="s">
        <v>51</v>
      </c>
      <c r="I46" s="41" t="s">
        <v>57</v>
      </c>
      <c r="J46" s="41" t="s">
        <v>43</v>
      </c>
      <c r="K46" s="14">
        <v>24013500</v>
      </c>
      <c r="L46" s="14">
        <v>24013500</v>
      </c>
      <c r="M46" s="37"/>
      <c r="N46" s="71" t="s">
        <v>46</v>
      </c>
    </row>
    <row r="47" spans="1:14" ht="27.75" customHeight="1" thickBot="1">
      <c r="A47" s="74"/>
      <c r="B47" s="162"/>
      <c r="C47" s="75" t="s">
        <v>87</v>
      </c>
      <c r="D47" s="160"/>
      <c r="E47" s="162"/>
      <c r="F47" s="148"/>
      <c r="G47" s="194"/>
      <c r="H47" s="76"/>
      <c r="I47" s="86"/>
      <c r="J47" s="86"/>
      <c r="K47" s="77"/>
      <c r="L47" s="77"/>
      <c r="M47" s="87"/>
      <c r="N47" s="88"/>
    </row>
    <row r="48" spans="1:14" ht="27.75" customHeight="1" thickTop="1">
      <c r="A48" s="79">
        <f>A46+1</f>
        <v>18</v>
      </c>
      <c r="B48" s="192" t="s">
        <v>75</v>
      </c>
      <c r="C48" s="80" t="s">
        <v>33</v>
      </c>
      <c r="D48" s="193" t="s">
        <v>158</v>
      </c>
      <c r="E48" s="192" t="s">
        <v>88</v>
      </c>
      <c r="F48" s="190" t="s">
        <v>99</v>
      </c>
      <c r="G48" s="189" t="s">
        <v>100</v>
      </c>
      <c r="H48" s="81" t="s">
        <v>51</v>
      </c>
      <c r="I48" s="82" t="s">
        <v>57</v>
      </c>
      <c r="J48" s="82" t="s">
        <v>43</v>
      </c>
      <c r="K48" s="83">
        <v>65000000</v>
      </c>
      <c r="L48" s="83">
        <v>65000000</v>
      </c>
      <c r="M48" s="84"/>
      <c r="N48" s="85" t="s">
        <v>9</v>
      </c>
    </row>
    <row r="49" spans="1:15" ht="27.75" customHeight="1">
      <c r="A49" s="67"/>
      <c r="B49" s="166"/>
      <c r="C49" s="51" t="s">
        <v>159</v>
      </c>
      <c r="D49" s="165"/>
      <c r="E49" s="166"/>
      <c r="F49" s="154"/>
      <c r="G49" s="153"/>
      <c r="H49" s="32"/>
      <c r="I49" s="44"/>
      <c r="J49" s="44"/>
      <c r="K49" s="15"/>
      <c r="L49" s="15"/>
      <c r="M49" s="33"/>
      <c r="N49" s="72"/>
      <c r="O49" s="1"/>
    </row>
    <row r="50" spans="1:14" ht="12.75" customHeight="1">
      <c r="A50" s="69"/>
      <c r="B50" s="161" t="s">
        <v>111</v>
      </c>
      <c r="C50" s="5"/>
      <c r="D50" s="159" t="s">
        <v>90</v>
      </c>
      <c r="E50" s="161" t="s">
        <v>144</v>
      </c>
      <c r="F50" s="163" t="s">
        <v>102</v>
      </c>
      <c r="G50" s="157" t="s">
        <v>101</v>
      </c>
      <c r="H50" s="36"/>
      <c r="I50" s="36" t="s">
        <v>91</v>
      </c>
      <c r="J50" s="36" t="s">
        <v>92</v>
      </c>
      <c r="K50" s="14"/>
      <c r="L50" s="14"/>
      <c r="M50" s="12"/>
      <c r="N50" s="71"/>
    </row>
    <row r="51" spans="1:14" ht="38.25" customHeight="1">
      <c r="A51" s="108">
        <v>19</v>
      </c>
      <c r="B51" s="169"/>
      <c r="C51" s="102" t="s">
        <v>89</v>
      </c>
      <c r="D51" s="173"/>
      <c r="E51" s="169"/>
      <c r="F51" s="168"/>
      <c r="G51" s="155"/>
      <c r="H51" s="90" t="s">
        <v>45</v>
      </c>
      <c r="I51" s="90"/>
      <c r="J51" s="90"/>
      <c r="K51" s="91">
        <v>45000000</v>
      </c>
      <c r="L51" s="91">
        <v>335081295</v>
      </c>
      <c r="M51" s="93"/>
      <c r="N51" s="92" t="s">
        <v>97</v>
      </c>
    </row>
    <row r="52" spans="1:14" ht="16.5" customHeight="1">
      <c r="A52" s="67"/>
      <c r="B52" s="166"/>
      <c r="C52" s="96" t="s">
        <v>150</v>
      </c>
      <c r="D52" s="165"/>
      <c r="E52" s="166"/>
      <c r="F52" s="167"/>
      <c r="G52" s="156"/>
      <c r="H52" s="32"/>
      <c r="I52" s="32"/>
      <c r="J52" s="32"/>
      <c r="K52" s="15"/>
      <c r="L52" s="15"/>
      <c r="M52" s="13"/>
      <c r="N52" s="97"/>
    </row>
    <row r="53" spans="1:14" ht="30.75" customHeight="1">
      <c r="A53" s="69">
        <v>20</v>
      </c>
      <c r="B53" s="161" t="s">
        <v>151</v>
      </c>
      <c r="C53" s="5" t="s">
        <v>21</v>
      </c>
      <c r="D53" s="159" t="s">
        <v>22</v>
      </c>
      <c r="E53" s="161" t="s">
        <v>23</v>
      </c>
      <c r="F53" s="163" t="s">
        <v>24</v>
      </c>
      <c r="G53" s="157" t="s">
        <v>25</v>
      </c>
      <c r="H53" s="36" t="s">
        <v>160</v>
      </c>
      <c r="I53" s="36"/>
      <c r="J53" s="36"/>
      <c r="K53" s="14">
        <v>20000000</v>
      </c>
      <c r="L53" s="14">
        <v>77825186.94</v>
      </c>
      <c r="M53" s="12"/>
      <c r="N53" s="71" t="s">
        <v>34</v>
      </c>
    </row>
    <row r="54" spans="1:14" ht="27.75" customHeight="1">
      <c r="A54" s="67"/>
      <c r="B54" s="166"/>
      <c r="C54" s="51" t="s">
        <v>152</v>
      </c>
      <c r="D54" s="165"/>
      <c r="E54" s="166"/>
      <c r="F54" s="167"/>
      <c r="G54" s="156"/>
      <c r="H54" s="32"/>
      <c r="I54" s="32"/>
      <c r="J54" s="32"/>
      <c r="K54" s="15"/>
      <c r="L54" s="15"/>
      <c r="M54" s="13"/>
      <c r="N54" s="72"/>
    </row>
    <row r="55" spans="1:19" ht="27.75" customHeight="1">
      <c r="A55" s="89">
        <v>21</v>
      </c>
      <c r="B55" s="161" t="s">
        <v>134</v>
      </c>
      <c r="C55" s="5" t="s">
        <v>135</v>
      </c>
      <c r="D55" s="159" t="s">
        <v>136</v>
      </c>
      <c r="E55" s="161" t="s">
        <v>153</v>
      </c>
      <c r="F55" s="163" t="s">
        <v>143</v>
      </c>
      <c r="G55" s="157" t="s">
        <v>145</v>
      </c>
      <c r="H55" s="36" t="s">
        <v>45</v>
      </c>
      <c r="I55" s="36"/>
      <c r="J55" s="36"/>
      <c r="K55" s="14">
        <v>98000000</v>
      </c>
      <c r="L55" s="14">
        <v>722262940</v>
      </c>
      <c r="M55" s="12"/>
      <c r="N55" s="71" t="s">
        <v>137</v>
      </c>
      <c r="O55" s="1"/>
      <c r="S55" s="105"/>
    </row>
    <row r="56" spans="1:14" ht="27.75" customHeight="1">
      <c r="A56" s="89"/>
      <c r="B56" s="166"/>
      <c r="C56" s="51" t="s">
        <v>67</v>
      </c>
      <c r="D56" s="165"/>
      <c r="E56" s="166"/>
      <c r="F56" s="167"/>
      <c r="G56" s="156"/>
      <c r="H56" s="32"/>
      <c r="I56" s="32"/>
      <c r="J56" s="32"/>
      <c r="K56" s="15"/>
      <c r="L56" s="15"/>
      <c r="M56" s="13"/>
      <c r="N56" s="72"/>
    </row>
    <row r="57" spans="1:15" ht="27.75" customHeight="1">
      <c r="A57" s="69">
        <v>22</v>
      </c>
      <c r="B57" s="123" t="s">
        <v>134</v>
      </c>
      <c r="C57" s="124" t="s">
        <v>208</v>
      </c>
      <c r="D57" s="159" t="s">
        <v>154</v>
      </c>
      <c r="E57" s="161" t="s">
        <v>138</v>
      </c>
      <c r="F57" s="163" t="s">
        <v>139</v>
      </c>
      <c r="G57" s="157" t="s">
        <v>147</v>
      </c>
      <c r="H57" s="36" t="s">
        <v>45</v>
      </c>
      <c r="I57" s="36"/>
      <c r="J57" s="36"/>
      <c r="K57" s="14">
        <v>60000000</v>
      </c>
      <c r="L57" s="14">
        <f>K57*O57</f>
        <v>445839000</v>
      </c>
      <c r="M57" s="12"/>
      <c r="N57" s="71" t="s">
        <v>137</v>
      </c>
      <c r="O57" s="3">
        <v>7.43065</v>
      </c>
    </row>
    <row r="58" spans="1:14" ht="49.5" customHeight="1">
      <c r="A58" s="67"/>
      <c r="B58" s="125" t="s">
        <v>206</v>
      </c>
      <c r="C58" s="122" t="s">
        <v>207</v>
      </c>
      <c r="D58" s="165"/>
      <c r="E58" s="166"/>
      <c r="F58" s="167"/>
      <c r="G58" s="156"/>
      <c r="H58" s="32"/>
      <c r="I58" s="32"/>
      <c r="J58" s="32"/>
      <c r="K58" s="15"/>
      <c r="L58" s="15"/>
      <c r="M58" s="13"/>
      <c r="N58" s="72"/>
    </row>
    <row r="59" spans="1:15" ht="27.75" customHeight="1">
      <c r="A59" s="89">
        <v>23</v>
      </c>
      <c r="B59" s="100" t="s">
        <v>162</v>
      </c>
      <c r="C59" s="103" t="s">
        <v>163</v>
      </c>
      <c r="D59" s="102" t="s">
        <v>155</v>
      </c>
      <c r="E59" s="100" t="s">
        <v>164</v>
      </c>
      <c r="F59" s="163" t="s">
        <v>156</v>
      </c>
      <c r="G59" s="147" t="s">
        <v>165</v>
      </c>
      <c r="H59" s="90" t="s">
        <v>161</v>
      </c>
      <c r="I59" s="90"/>
      <c r="J59" s="90"/>
      <c r="K59" s="91">
        <v>20383856.87</v>
      </c>
      <c r="L59" s="91">
        <v>96966129.43</v>
      </c>
      <c r="M59" s="93"/>
      <c r="N59" s="183" t="s">
        <v>166</v>
      </c>
      <c r="O59" s="104">
        <v>4.757006</v>
      </c>
    </row>
    <row r="60" spans="1:14" ht="38.25" customHeight="1">
      <c r="A60" s="89"/>
      <c r="B60" s="100"/>
      <c r="C60" s="103" t="s">
        <v>157</v>
      </c>
      <c r="D60" s="102"/>
      <c r="E60" s="100"/>
      <c r="F60" s="168"/>
      <c r="G60" s="195"/>
      <c r="H60" s="90"/>
      <c r="I60" s="90"/>
      <c r="J60" s="90"/>
      <c r="K60" s="91"/>
      <c r="L60" s="91"/>
      <c r="M60" s="93"/>
      <c r="N60" s="184"/>
    </row>
    <row r="61" spans="1:14" ht="23.25" customHeight="1">
      <c r="A61" s="69">
        <v>24</v>
      </c>
      <c r="B61" s="171" t="s">
        <v>106</v>
      </c>
      <c r="C61" s="5" t="s">
        <v>93</v>
      </c>
      <c r="D61" s="159" t="s">
        <v>94</v>
      </c>
      <c r="E61" s="171" t="s">
        <v>167</v>
      </c>
      <c r="F61" s="163" t="s">
        <v>105</v>
      </c>
      <c r="G61" s="157" t="s">
        <v>107</v>
      </c>
      <c r="H61" s="36" t="s">
        <v>27</v>
      </c>
      <c r="I61" s="36" t="s">
        <v>91</v>
      </c>
      <c r="J61" s="36" t="s">
        <v>44</v>
      </c>
      <c r="K61" s="14">
        <v>150000000</v>
      </c>
      <c r="L61" s="42">
        <v>1286790000</v>
      </c>
      <c r="M61" s="43"/>
      <c r="N61" s="73" t="s">
        <v>1</v>
      </c>
    </row>
    <row r="62" spans="1:14" ht="63.75" customHeight="1">
      <c r="A62" s="89"/>
      <c r="B62" s="170"/>
      <c r="C62" s="102" t="s">
        <v>108</v>
      </c>
      <c r="D62" s="173"/>
      <c r="E62" s="170"/>
      <c r="F62" s="145"/>
      <c r="G62" s="146"/>
      <c r="H62" s="90"/>
      <c r="I62" s="90"/>
      <c r="J62" s="90"/>
      <c r="K62" s="91"/>
      <c r="L62" s="91"/>
      <c r="M62" s="110"/>
      <c r="N62" s="111"/>
    </row>
    <row r="63" spans="1:15" ht="12.75">
      <c r="A63" s="69">
        <v>25</v>
      </c>
      <c r="B63" s="171" t="s">
        <v>173</v>
      </c>
      <c r="C63" s="5" t="s">
        <v>184</v>
      </c>
      <c r="D63" s="159" t="s">
        <v>219</v>
      </c>
      <c r="E63" s="171" t="s">
        <v>181</v>
      </c>
      <c r="F63" s="163" t="s">
        <v>168</v>
      </c>
      <c r="G63" s="157" t="s">
        <v>221</v>
      </c>
      <c r="H63" s="36" t="s">
        <v>45</v>
      </c>
      <c r="I63" s="36"/>
      <c r="J63" s="36"/>
      <c r="K63" s="14">
        <v>60000000</v>
      </c>
      <c r="L63" s="42">
        <v>445288320</v>
      </c>
      <c r="M63" s="43"/>
      <c r="N63" s="73" t="s">
        <v>175</v>
      </c>
      <c r="O63" s="3">
        <v>7.421472</v>
      </c>
    </row>
    <row r="64" spans="1:14" ht="34.5" customHeight="1">
      <c r="A64" s="67"/>
      <c r="B64" s="172"/>
      <c r="C64" s="109" t="s">
        <v>174</v>
      </c>
      <c r="D64" s="165"/>
      <c r="E64" s="172"/>
      <c r="F64" s="154"/>
      <c r="G64" s="153"/>
      <c r="H64" s="32"/>
      <c r="I64" s="32"/>
      <c r="J64" s="32"/>
      <c r="K64" s="15"/>
      <c r="L64" s="15"/>
      <c r="M64" s="55"/>
      <c r="N64" s="112"/>
    </row>
    <row r="65" spans="1:15" ht="12.75">
      <c r="A65" s="69">
        <v>26</v>
      </c>
      <c r="B65" s="171" t="s">
        <v>183</v>
      </c>
      <c r="C65" s="5" t="s">
        <v>185</v>
      </c>
      <c r="D65" s="159" t="s">
        <v>220</v>
      </c>
      <c r="E65" s="171" t="s">
        <v>182</v>
      </c>
      <c r="F65" s="163" t="s">
        <v>139</v>
      </c>
      <c r="G65" s="157" t="s">
        <v>199</v>
      </c>
      <c r="H65" s="36" t="s">
        <v>45</v>
      </c>
      <c r="I65" s="36"/>
      <c r="J65" s="36"/>
      <c r="K65" s="14">
        <v>36000000</v>
      </c>
      <c r="L65" s="42">
        <f>K65*O65</f>
        <v>267065748</v>
      </c>
      <c r="M65" s="43"/>
      <c r="N65" s="73" t="s">
        <v>200</v>
      </c>
      <c r="O65" s="3">
        <v>7.418493</v>
      </c>
    </row>
    <row r="66" spans="1:14" ht="35.25" customHeight="1" thickBot="1">
      <c r="A66" s="74"/>
      <c r="B66" s="191"/>
      <c r="C66" s="101" t="s">
        <v>186</v>
      </c>
      <c r="D66" s="160"/>
      <c r="E66" s="191"/>
      <c r="F66" s="148"/>
      <c r="G66" s="194"/>
      <c r="H66" s="76"/>
      <c r="I66" s="76"/>
      <c r="J66" s="76"/>
      <c r="K66" s="77"/>
      <c r="L66" s="77"/>
      <c r="M66" s="78"/>
      <c r="N66" s="139"/>
    </row>
    <row r="67" spans="1:15" ht="45.75" customHeight="1" thickTop="1">
      <c r="A67" s="79">
        <v>27</v>
      </c>
      <c r="B67" s="140" t="s">
        <v>187</v>
      </c>
      <c r="C67" s="80" t="s">
        <v>188</v>
      </c>
      <c r="D67" s="80" t="s">
        <v>190</v>
      </c>
      <c r="E67" s="80" t="s">
        <v>191</v>
      </c>
      <c r="F67" s="140" t="s">
        <v>170</v>
      </c>
      <c r="G67" s="137" t="s">
        <v>201</v>
      </c>
      <c r="H67" s="81" t="s">
        <v>27</v>
      </c>
      <c r="I67" s="81"/>
      <c r="J67" s="81"/>
      <c r="K67" s="83">
        <v>10000000</v>
      </c>
      <c r="L67" s="141">
        <f>K67*O67</f>
        <v>83560430</v>
      </c>
      <c r="M67" s="142"/>
      <c r="N67" s="143"/>
      <c r="O67" s="3">
        <v>8.356043</v>
      </c>
    </row>
    <row r="68" spans="1:14" ht="39.75" customHeight="1">
      <c r="A68" s="67"/>
      <c r="B68" s="135"/>
      <c r="C68" s="109" t="s">
        <v>189</v>
      </c>
      <c r="D68" s="109" t="s">
        <v>192</v>
      </c>
      <c r="E68" s="109" t="s">
        <v>193</v>
      </c>
      <c r="F68" s="135"/>
      <c r="G68" s="136"/>
      <c r="H68" s="32"/>
      <c r="I68" s="32"/>
      <c r="J68" s="32"/>
      <c r="K68" s="15">
        <v>15000000</v>
      </c>
      <c r="L68" s="144">
        <f>K68*O67</f>
        <v>125340645</v>
      </c>
      <c r="M68" s="55"/>
      <c r="N68" s="112" t="s">
        <v>116</v>
      </c>
    </row>
    <row r="69" spans="1:15" ht="12.75">
      <c r="A69" s="89">
        <v>28</v>
      </c>
      <c r="B69" s="170" t="s">
        <v>194</v>
      </c>
      <c r="C69" s="138" t="s">
        <v>195</v>
      </c>
      <c r="D69" s="173" t="s">
        <v>197</v>
      </c>
      <c r="E69" s="170" t="s">
        <v>198</v>
      </c>
      <c r="F69" s="170" t="s">
        <v>171</v>
      </c>
      <c r="G69" s="155" t="s">
        <v>202</v>
      </c>
      <c r="H69" s="90" t="s">
        <v>45</v>
      </c>
      <c r="I69" s="90"/>
      <c r="J69" s="90"/>
      <c r="K69" s="91">
        <v>30200000</v>
      </c>
      <c r="L69" s="114">
        <v>248539521.69</v>
      </c>
      <c r="M69" s="110"/>
      <c r="N69" s="111" t="s">
        <v>203</v>
      </c>
      <c r="O69" s="3">
        <v>7.37003</v>
      </c>
    </row>
    <row r="70" spans="1:14" ht="36.75" customHeight="1">
      <c r="A70" s="67"/>
      <c r="B70" s="172"/>
      <c r="C70" s="109" t="s">
        <v>196</v>
      </c>
      <c r="D70" s="165"/>
      <c r="E70" s="172"/>
      <c r="F70" s="172"/>
      <c r="G70" s="153"/>
      <c r="H70" s="32"/>
      <c r="I70" s="32"/>
      <c r="J70" s="32"/>
      <c r="K70" s="119">
        <v>3523000</v>
      </c>
      <c r="L70" s="15"/>
      <c r="M70" s="55"/>
      <c r="N70" s="112"/>
    </row>
    <row r="71" spans="1:17" ht="12.75">
      <c r="A71" s="69">
        <v>29</v>
      </c>
      <c r="B71" s="171" t="s">
        <v>176</v>
      </c>
      <c r="C71" s="5" t="s">
        <v>177</v>
      </c>
      <c r="D71" s="159" t="s">
        <v>204</v>
      </c>
      <c r="E71" s="171" t="s">
        <v>179</v>
      </c>
      <c r="F71" s="171" t="s">
        <v>172</v>
      </c>
      <c r="G71" s="157" t="s">
        <v>180</v>
      </c>
      <c r="H71" s="36" t="s">
        <v>27</v>
      </c>
      <c r="I71" s="36"/>
      <c r="J71" s="36"/>
      <c r="K71" s="133">
        <v>34540000</v>
      </c>
      <c r="L71" s="134">
        <f>K71*O71</f>
        <v>288617725.21999997</v>
      </c>
      <c r="M71" s="43"/>
      <c r="N71" s="73" t="s">
        <v>227</v>
      </c>
      <c r="O71" s="35">
        <v>8.356043</v>
      </c>
      <c r="Q71" s="113">
        <v>288650814.54</v>
      </c>
    </row>
    <row r="72" spans="1:14" ht="43.5" customHeight="1">
      <c r="A72" s="67"/>
      <c r="B72" s="172"/>
      <c r="C72" s="109" t="s">
        <v>178</v>
      </c>
      <c r="D72" s="165"/>
      <c r="E72" s="172"/>
      <c r="F72" s="172"/>
      <c r="G72" s="153"/>
      <c r="H72" s="32"/>
      <c r="I72" s="32"/>
      <c r="J72" s="32"/>
      <c r="K72" s="15"/>
      <c r="L72" s="15"/>
      <c r="M72" s="55"/>
      <c r="N72" s="112"/>
    </row>
    <row r="73" spans="1:15" ht="27.75" customHeight="1">
      <c r="A73" s="89">
        <v>30</v>
      </c>
      <c r="B73" s="123"/>
      <c r="C73" s="124"/>
      <c r="D73" s="173" t="s">
        <v>222</v>
      </c>
      <c r="E73" s="169" t="s">
        <v>211</v>
      </c>
      <c r="F73" s="168" t="s">
        <v>212</v>
      </c>
      <c r="G73" s="155" t="s">
        <v>213</v>
      </c>
      <c r="H73" s="90" t="s">
        <v>45</v>
      </c>
      <c r="I73" s="90"/>
      <c r="J73" s="90"/>
      <c r="K73" s="91">
        <v>8000000</v>
      </c>
      <c r="L73" s="134">
        <f>K73*O73</f>
        <v>57605400</v>
      </c>
      <c r="M73" s="93"/>
      <c r="N73" s="127" t="s">
        <v>215</v>
      </c>
      <c r="O73" s="3">
        <v>7.200675</v>
      </c>
    </row>
    <row r="74" spans="1:14" ht="50.25" customHeight="1">
      <c r="A74" s="67"/>
      <c r="B74" s="125" t="s">
        <v>210</v>
      </c>
      <c r="C74" s="122" t="s">
        <v>209</v>
      </c>
      <c r="D74" s="165"/>
      <c r="E74" s="166"/>
      <c r="F74" s="167"/>
      <c r="G74" s="156"/>
      <c r="H74" s="32"/>
      <c r="I74" s="32"/>
      <c r="J74" s="32"/>
      <c r="K74" s="15"/>
      <c r="L74" s="15"/>
      <c r="M74" s="13"/>
      <c r="N74" s="72"/>
    </row>
    <row r="75" spans="1:15" ht="27.75" customHeight="1">
      <c r="A75" s="69">
        <v>31</v>
      </c>
      <c r="B75" s="123"/>
      <c r="C75" s="124" t="s">
        <v>214</v>
      </c>
      <c r="D75" s="159" t="s">
        <v>223</v>
      </c>
      <c r="E75" s="161" t="s">
        <v>211</v>
      </c>
      <c r="F75" s="163" t="s">
        <v>139</v>
      </c>
      <c r="G75" s="157" t="s">
        <v>213</v>
      </c>
      <c r="H75" s="36" t="s">
        <v>45</v>
      </c>
      <c r="I75" s="36"/>
      <c r="J75" s="36"/>
      <c r="K75" s="14">
        <v>12000000</v>
      </c>
      <c r="L75" s="134">
        <f>K75*O75</f>
        <v>86408100</v>
      </c>
      <c r="M75" s="12"/>
      <c r="N75" s="71" t="s">
        <v>215</v>
      </c>
      <c r="O75" s="3">
        <v>7.200675</v>
      </c>
    </row>
    <row r="76" spans="1:14" ht="46.5" customHeight="1">
      <c r="A76" s="67"/>
      <c r="B76" s="125" t="s">
        <v>210</v>
      </c>
      <c r="C76" s="122" t="s">
        <v>209</v>
      </c>
      <c r="D76" s="165"/>
      <c r="E76" s="166"/>
      <c r="F76" s="167"/>
      <c r="G76" s="156"/>
      <c r="H76" s="32"/>
      <c r="I76" s="32"/>
      <c r="J76" s="32"/>
      <c r="K76" s="15"/>
      <c r="L76" s="15"/>
      <c r="M76" s="13"/>
      <c r="N76" s="72"/>
    </row>
    <row r="77" spans="1:15" ht="29.25" customHeight="1">
      <c r="A77" s="69">
        <v>32</v>
      </c>
      <c r="B77" s="128" t="s">
        <v>218</v>
      </c>
      <c r="C77" s="129" t="s">
        <v>217</v>
      </c>
      <c r="D77" s="159" t="s">
        <v>225</v>
      </c>
      <c r="E77" s="161" t="s">
        <v>224</v>
      </c>
      <c r="F77" s="163" t="s">
        <v>105</v>
      </c>
      <c r="G77" s="157" t="s">
        <v>216</v>
      </c>
      <c r="H77" s="36" t="s">
        <v>27</v>
      </c>
      <c r="I77" s="36"/>
      <c r="J77" s="36"/>
      <c r="K77" s="14">
        <v>38500000</v>
      </c>
      <c r="L77" s="134">
        <f>K77*O77</f>
        <v>296582055</v>
      </c>
      <c r="M77" s="12"/>
      <c r="N77" s="71" t="s">
        <v>226</v>
      </c>
      <c r="O77" s="3">
        <v>7.70343</v>
      </c>
    </row>
    <row r="78" spans="1:14" ht="36" customHeight="1" thickBot="1">
      <c r="A78" s="74"/>
      <c r="B78" s="130"/>
      <c r="C78" s="126"/>
      <c r="D78" s="160"/>
      <c r="E78" s="162"/>
      <c r="F78" s="164"/>
      <c r="G78" s="158"/>
      <c r="H78" s="76"/>
      <c r="I78" s="76"/>
      <c r="J78" s="76"/>
      <c r="K78" s="77"/>
      <c r="L78" s="77"/>
      <c r="M78" s="131"/>
      <c r="N78" s="88"/>
    </row>
    <row r="79" spans="2:7" ht="13.5" thickTop="1">
      <c r="B79" s="3"/>
      <c r="E79" s="3"/>
      <c r="G79" s="30"/>
    </row>
    <row r="80" spans="2:11" ht="12.75">
      <c r="B80" s="3"/>
      <c r="E80" s="3"/>
      <c r="G80" s="30"/>
      <c r="K80" s="21" t="s">
        <v>29</v>
      </c>
    </row>
    <row r="81" spans="1:7" ht="15.75">
      <c r="A81" s="10" t="s">
        <v>0</v>
      </c>
      <c r="B81" s="11"/>
      <c r="D81" s="2"/>
      <c r="E81" s="16" t="s">
        <v>48</v>
      </c>
      <c r="F81" s="16"/>
      <c r="G81" s="16" t="s">
        <v>49</v>
      </c>
    </row>
    <row r="82" spans="1:8" ht="15.75">
      <c r="A82" s="2"/>
      <c r="B82" s="17"/>
      <c r="D82" s="2"/>
      <c r="E82" s="2"/>
      <c r="F82" s="2"/>
      <c r="G82" s="2"/>
      <c r="H82" s="2"/>
    </row>
    <row r="83" spans="1:11" ht="15.75">
      <c r="A83" s="17">
        <v>1</v>
      </c>
      <c r="B83" s="28" t="s">
        <v>47</v>
      </c>
      <c r="D83" s="2"/>
      <c r="E83" s="23">
        <f>SUM(L14+L16+L48+L53+L32+L34+L36+L38+L40+L42+L59)</f>
        <v>1888391314.498</v>
      </c>
      <c r="F83" s="24"/>
      <c r="G83" s="23">
        <f>SUM(L51+L65+L67+L68+L73+L75+L77)</f>
        <v>1251643673</v>
      </c>
      <c r="H83" s="22"/>
      <c r="K83" s="132">
        <f>SUM(E83:G83)</f>
        <v>3140034987.498</v>
      </c>
    </row>
    <row r="84" spans="1:11" ht="15.75">
      <c r="A84" s="17">
        <v>2</v>
      </c>
      <c r="B84" s="28" t="s">
        <v>35</v>
      </c>
      <c r="D84" s="2"/>
      <c r="E84" s="6">
        <f>SUM(L44)</f>
        <v>29290000</v>
      </c>
      <c r="F84" s="2"/>
      <c r="G84" s="6">
        <v>0</v>
      </c>
      <c r="H84" s="22"/>
      <c r="K84" s="132">
        <f>SUM(E84:G84)</f>
        <v>29290000</v>
      </c>
    </row>
    <row r="85" spans="1:11" ht="15.75">
      <c r="A85" s="17">
        <v>3</v>
      </c>
      <c r="B85" s="28" t="s">
        <v>52</v>
      </c>
      <c r="D85" s="2"/>
      <c r="E85" s="6">
        <f>SUM(L18+L20+L22+L24+L26+L28+L30)</f>
        <v>1099703280</v>
      </c>
      <c r="F85" s="2"/>
      <c r="G85" s="6">
        <f>SUM(L61+L57+L55+L63+L69+L71)</f>
        <v>3437337506.91</v>
      </c>
      <c r="H85" s="22"/>
      <c r="K85" s="132">
        <f>SUM(E85:G85)</f>
        <v>4537040786.91</v>
      </c>
    </row>
    <row r="86" spans="1:11" ht="15.75">
      <c r="A86" s="17">
        <v>4</v>
      </c>
      <c r="B86" s="28" t="s">
        <v>32</v>
      </c>
      <c r="D86" s="2"/>
      <c r="E86" s="6">
        <f>SUM(L46)</f>
        <v>24013500</v>
      </c>
      <c r="F86" s="2"/>
      <c r="G86" s="6">
        <v>0</v>
      </c>
      <c r="H86" s="22"/>
      <c r="K86" s="132">
        <f>SUM(E86:G86)</f>
        <v>24013500</v>
      </c>
    </row>
    <row r="87" spans="1:11" ht="16.5">
      <c r="A87" s="18"/>
      <c r="B87" s="27" t="s">
        <v>50</v>
      </c>
      <c r="C87" s="25"/>
      <c r="D87" s="19"/>
      <c r="E87" s="26">
        <f>SUM(E83:E86)</f>
        <v>3041398094.498</v>
      </c>
      <c r="F87" s="19"/>
      <c r="G87" s="26">
        <f>SUM(G83:G86)</f>
        <v>4688981179.91</v>
      </c>
      <c r="H87" s="20"/>
      <c r="I87" s="25"/>
      <c r="J87" s="25"/>
      <c r="K87" s="52">
        <f>SUM(K83:K86)</f>
        <v>7730379274.408</v>
      </c>
    </row>
    <row r="88" spans="2:5" ht="12.75">
      <c r="B88" s="11"/>
      <c r="E88" s="3"/>
    </row>
    <row r="89" ht="12.75">
      <c r="G89" s="30"/>
    </row>
    <row r="90" spans="1:18" ht="15.75">
      <c r="A90" s="9"/>
      <c r="B90" s="120"/>
      <c r="C90" s="121"/>
      <c r="D90" s="117"/>
      <c r="E90" s="117"/>
      <c r="F90" s="117"/>
      <c r="G90" s="118"/>
      <c r="H90" s="118"/>
      <c r="I90" s="117"/>
      <c r="J90" s="117"/>
      <c r="K90" s="117"/>
      <c r="L90" s="117"/>
      <c r="M90" s="117"/>
      <c r="N90" s="117"/>
      <c r="O90" s="116"/>
      <c r="P90" s="116"/>
      <c r="Q90" s="30"/>
      <c r="R90" s="30"/>
    </row>
    <row r="91" spans="1:16" ht="13.5">
      <c r="A91" s="9"/>
      <c r="B91" s="38"/>
      <c r="C91" s="115"/>
      <c r="D91" s="115"/>
      <c r="E91" s="115"/>
      <c r="G91" s="117"/>
      <c r="H91" s="117"/>
      <c r="I91" s="117"/>
      <c r="J91" s="117"/>
      <c r="K91" s="117"/>
      <c r="L91" s="117"/>
      <c r="M91" s="115"/>
      <c r="N91" s="115"/>
      <c r="O91" s="115"/>
      <c r="P91" s="115"/>
    </row>
    <row r="92" spans="3:7" ht="13.5">
      <c r="C92" s="115"/>
      <c r="D92" s="115"/>
      <c r="E92" s="115"/>
      <c r="G92" s="30"/>
    </row>
    <row r="93" ht="12.75">
      <c r="G93" s="30"/>
    </row>
    <row r="94" ht="12.75">
      <c r="G94" s="30" t="s">
        <v>205</v>
      </c>
    </row>
    <row r="95" ht="12.75">
      <c r="G95" s="106"/>
    </row>
    <row r="96" ht="12.75">
      <c r="G96" s="106"/>
    </row>
    <row r="97" ht="12.75">
      <c r="G97" s="106"/>
    </row>
    <row r="98" ht="12.75">
      <c r="G98" s="106"/>
    </row>
    <row r="99" ht="12.75">
      <c r="G99" s="30"/>
    </row>
    <row r="100" ht="12.75">
      <c r="G100" s="106"/>
    </row>
    <row r="101" ht="12.75">
      <c r="G101" s="30"/>
    </row>
    <row r="102" ht="12.75">
      <c r="G102" s="30"/>
    </row>
    <row r="103" ht="12.75">
      <c r="G103" s="106"/>
    </row>
    <row r="104" ht="12.75">
      <c r="G104" s="30"/>
    </row>
    <row r="105" ht="12.75">
      <c r="G105" s="30"/>
    </row>
    <row r="106" ht="12.75">
      <c r="G106" s="30"/>
    </row>
    <row r="107" ht="12.75">
      <c r="G107" s="30"/>
    </row>
    <row r="108" ht="12.75">
      <c r="G108" s="30"/>
    </row>
    <row r="109" ht="12.75">
      <c r="G109" s="30"/>
    </row>
    <row r="110" ht="12.75">
      <c r="G110" s="30"/>
    </row>
    <row r="111" ht="12.75">
      <c r="G111" s="30"/>
    </row>
    <row r="112" ht="12.75">
      <c r="G112" s="30"/>
    </row>
    <row r="113" ht="12.75">
      <c r="G113" s="30"/>
    </row>
    <row r="114" ht="12.75">
      <c r="G114" s="30"/>
    </row>
    <row r="115" ht="12.75">
      <c r="G115" s="30"/>
    </row>
    <row r="116" ht="12.75">
      <c r="G116" s="30"/>
    </row>
    <row r="117" ht="12.75">
      <c r="G117" s="30"/>
    </row>
    <row r="118" ht="12.75">
      <c r="G118" s="30"/>
    </row>
    <row r="119" ht="12.75">
      <c r="G119" s="30"/>
    </row>
    <row r="120" ht="12.75">
      <c r="G120" s="30"/>
    </row>
    <row r="121" ht="12.75">
      <c r="G121" s="30"/>
    </row>
    <row r="122" ht="12.75">
      <c r="G122" s="30"/>
    </row>
    <row r="123" ht="12.75">
      <c r="G123" s="30"/>
    </row>
    <row r="124" ht="12.75">
      <c r="G124" s="30"/>
    </row>
    <row r="125" ht="12.75">
      <c r="G125" s="30"/>
    </row>
    <row r="126" ht="12.75">
      <c r="G126" s="30"/>
    </row>
    <row r="127" ht="12.75">
      <c r="G127" s="30"/>
    </row>
    <row r="128" ht="12.75">
      <c r="G128" s="30"/>
    </row>
    <row r="129" ht="12.75">
      <c r="G129" s="30"/>
    </row>
    <row r="130" ht="12.75">
      <c r="G130" s="30"/>
    </row>
    <row r="131" ht="12.75">
      <c r="G131" s="30"/>
    </row>
    <row r="132" ht="12.75">
      <c r="G132" s="30"/>
    </row>
    <row r="133" ht="12.75">
      <c r="G133" s="30"/>
    </row>
    <row r="134" ht="12.75">
      <c r="G134" s="30"/>
    </row>
    <row r="135" ht="12.75">
      <c r="G135" s="30"/>
    </row>
    <row r="136" ht="12.75">
      <c r="G136" s="30"/>
    </row>
    <row r="137" ht="12.75">
      <c r="G137" s="30"/>
    </row>
    <row r="138" ht="12.75">
      <c r="G138" s="30"/>
    </row>
    <row r="139" ht="12.75">
      <c r="G139" s="30"/>
    </row>
    <row r="140" ht="12.75">
      <c r="G140" s="30"/>
    </row>
    <row r="141" ht="12.75">
      <c r="G141" s="30"/>
    </row>
    <row r="142" ht="12.75">
      <c r="G142" s="30"/>
    </row>
    <row r="143" ht="12.75">
      <c r="G143" s="30"/>
    </row>
    <row r="144" ht="12.75">
      <c r="G144" s="30"/>
    </row>
    <row r="145" ht="12.75">
      <c r="G145" s="30"/>
    </row>
    <row r="146" ht="12.75">
      <c r="G146" s="30"/>
    </row>
    <row r="147" ht="12.75">
      <c r="G147" s="30"/>
    </row>
    <row r="148" ht="12.75">
      <c r="G148" s="30"/>
    </row>
    <row r="149" ht="12.75">
      <c r="G149" s="30"/>
    </row>
    <row r="150" ht="12.75">
      <c r="G150" s="30"/>
    </row>
    <row r="151" ht="12.75">
      <c r="G151" s="30"/>
    </row>
    <row r="152" ht="12.75">
      <c r="G152" s="30"/>
    </row>
    <row r="153" ht="12.75">
      <c r="G153" s="30"/>
    </row>
    <row r="154" ht="12.75">
      <c r="G154" s="30"/>
    </row>
    <row r="155" ht="12.75">
      <c r="G155" s="30"/>
    </row>
    <row r="156" ht="12.75">
      <c r="G156" s="30"/>
    </row>
    <row r="157" ht="12.75">
      <c r="G157" s="30"/>
    </row>
    <row r="158" ht="12.75">
      <c r="G158" s="30"/>
    </row>
    <row r="159" ht="12.75">
      <c r="G159" s="30"/>
    </row>
    <row r="160" ht="12.75">
      <c r="G160" s="30"/>
    </row>
    <row r="161" ht="12.75">
      <c r="G161" s="30"/>
    </row>
    <row r="162" ht="12.75">
      <c r="G162" s="30"/>
    </row>
    <row r="163" ht="12.75">
      <c r="G163" s="30"/>
    </row>
    <row r="164" ht="12.75">
      <c r="G164" s="30"/>
    </row>
    <row r="165" ht="12.75">
      <c r="G165" s="30"/>
    </row>
    <row r="166" ht="12.75">
      <c r="G166" s="30"/>
    </row>
    <row r="167" ht="12.75">
      <c r="G167" s="30"/>
    </row>
    <row r="168" ht="12.75">
      <c r="G168" s="30"/>
    </row>
    <row r="169" ht="12.75">
      <c r="G169" s="30"/>
    </row>
    <row r="170" ht="12.75">
      <c r="G170" s="30"/>
    </row>
    <row r="171" ht="12.75">
      <c r="G171" s="30"/>
    </row>
    <row r="172" ht="12.75">
      <c r="G172" s="30"/>
    </row>
    <row r="173" ht="12.75">
      <c r="G173" s="30"/>
    </row>
    <row r="174" ht="12.75">
      <c r="G174" s="30"/>
    </row>
    <row r="175" ht="12.75">
      <c r="G175" s="30"/>
    </row>
    <row r="176" ht="12.75">
      <c r="G176" s="30"/>
    </row>
    <row r="177" ht="12.75">
      <c r="G177" s="30"/>
    </row>
    <row r="178" ht="12.75">
      <c r="G178" s="30"/>
    </row>
    <row r="179" ht="12.75">
      <c r="G179" s="30"/>
    </row>
    <row r="180" ht="12.75">
      <c r="G180" s="30"/>
    </row>
    <row r="181" ht="12.75">
      <c r="G181" s="30"/>
    </row>
    <row r="182" ht="12.75">
      <c r="G182" s="30"/>
    </row>
    <row r="183" ht="12.75">
      <c r="G183" s="30"/>
    </row>
    <row r="184" ht="12.75">
      <c r="G184" s="30"/>
    </row>
    <row r="185" ht="12.75">
      <c r="G185" s="30"/>
    </row>
    <row r="186" ht="12.75">
      <c r="G186" s="30"/>
    </row>
    <row r="187" ht="12.75">
      <c r="G187" s="30"/>
    </row>
    <row r="188" ht="12.75">
      <c r="G188" s="30"/>
    </row>
    <row r="189" ht="12.75">
      <c r="G189" s="30"/>
    </row>
    <row r="190" ht="12.75">
      <c r="G190" s="30"/>
    </row>
    <row r="191" ht="12.75">
      <c r="G191" s="30"/>
    </row>
    <row r="192" ht="12.75">
      <c r="G192" s="30"/>
    </row>
    <row r="193" ht="12.75">
      <c r="G193" s="30"/>
    </row>
    <row r="194" ht="12.75">
      <c r="G194" s="30"/>
    </row>
    <row r="195" ht="12.75">
      <c r="G195" s="30"/>
    </row>
    <row r="196" ht="12.75">
      <c r="G196" s="30"/>
    </row>
    <row r="197" ht="12.75">
      <c r="G197" s="30"/>
    </row>
    <row r="198" ht="12.75">
      <c r="G198" s="30"/>
    </row>
    <row r="199" ht="12.75">
      <c r="G199" s="30"/>
    </row>
    <row r="200" ht="12.75">
      <c r="G200" s="30"/>
    </row>
    <row r="201" ht="12.75">
      <c r="G201" s="30"/>
    </row>
    <row r="202" ht="12.75">
      <c r="G202" s="30"/>
    </row>
    <row r="203" ht="12.75">
      <c r="G203" s="30"/>
    </row>
    <row r="204" ht="12.75">
      <c r="G204" s="30"/>
    </row>
    <row r="205" ht="12.75">
      <c r="G205" s="30"/>
    </row>
    <row r="206" ht="12.75">
      <c r="G206" s="30"/>
    </row>
    <row r="207" ht="12.75">
      <c r="G207" s="30"/>
    </row>
    <row r="208" ht="12.75">
      <c r="G208" s="30"/>
    </row>
    <row r="209" ht="12.75">
      <c r="G209" s="30"/>
    </row>
    <row r="210" ht="12.75">
      <c r="G210" s="30"/>
    </row>
    <row r="211" ht="12.75">
      <c r="G211" s="30"/>
    </row>
    <row r="212" ht="12.75">
      <c r="G212" s="30"/>
    </row>
    <row r="213" ht="12.75">
      <c r="G213" s="30"/>
    </row>
    <row r="214" ht="12.75">
      <c r="G214" s="30"/>
    </row>
    <row r="215" ht="12.75">
      <c r="G215" s="30"/>
    </row>
    <row r="216" ht="12.75">
      <c r="G216" s="30"/>
    </row>
    <row r="217" ht="12.75">
      <c r="G217" s="30"/>
    </row>
    <row r="218" ht="12.75">
      <c r="G218" s="30"/>
    </row>
    <row r="219" ht="12.75">
      <c r="G219" s="30"/>
    </row>
    <row r="220" ht="12.75">
      <c r="G220" s="30"/>
    </row>
    <row r="221" ht="12.75">
      <c r="G221" s="30"/>
    </row>
    <row r="222" ht="12.75">
      <c r="G222" s="30"/>
    </row>
    <row r="223" ht="12.75">
      <c r="G223" s="30"/>
    </row>
    <row r="224" ht="12.75">
      <c r="G224" s="30"/>
    </row>
    <row r="225" ht="12.75">
      <c r="G225" s="30"/>
    </row>
    <row r="226" ht="12.75">
      <c r="G226" s="30"/>
    </row>
    <row r="227" ht="12.75">
      <c r="G227" s="30"/>
    </row>
    <row r="228" ht="12.75">
      <c r="G228" s="30"/>
    </row>
    <row r="229" ht="12.75">
      <c r="G229" s="30"/>
    </row>
    <row r="230" ht="12.75">
      <c r="G230" s="30"/>
    </row>
    <row r="231" ht="12.75">
      <c r="G231" s="30"/>
    </row>
    <row r="232" ht="12.75">
      <c r="G232" s="30"/>
    </row>
    <row r="233" ht="12.75">
      <c r="G233" s="30"/>
    </row>
    <row r="234" ht="12.75">
      <c r="G234" s="30"/>
    </row>
    <row r="235" ht="12.75">
      <c r="G235" s="30"/>
    </row>
    <row r="236" ht="12.75">
      <c r="G236" s="30"/>
    </row>
    <row r="237" ht="12.75">
      <c r="G237" s="30"/>
    </row>
    <row r="238" ht="12.75">
      <c r="G238" s="30"/>
    </row>
    <row r="239" ht="12.75">
      <c r="G239" s="30"/>
    </row>
    <row r="240" ht="12.75">
      <c r="G240" s="30"/>
    </row>
    <row r="241" ht="12.75">
      <c r="G241" s="30"/>
    </row>
    <row r="242" ht="12.75">
      <c r="G242" s="30"/>
    </row>
    <row r="243" ht="12.75">
      <c r="G243" s="30"/>
    </row>
    <row r="244" ht="12.75">
      <c r="G244" s="30"/>
    </row>
    <row r="245" ht="12.75">
      <c r="G245" s="30"/>
    </row>
    <row r="246" ht="12.75">
      <c r="G246" s="30"/>
    </row>
    <row r="247" ht="12.75">
      <c r="G247" s="30"/>
    </row>
    <row r="248" ht="12.75">
      <c r="G248" s="30"/>
    </row>
    <row r="249" ht="12.75">
      <c r="G249" s="30"/>
    </row>
    <row r="250" ht="12.75">
      <c r="G250" s="30"/>
    </row>
    <row r="251" ht="12.75">
      <c r="G251" s="30"/>
    </row>
    <row r="252" ht="12.75">
      <c r="G252" s="30"/>
    </row>
    <row r="253" ht="12.75">
      <c r="G253" s="30"/>
    </row>
    <row r="254" ht="12.75">
      <c r="G254" s="30"/>
    </row>
    <row r="255" ht="12.75">
      <c r="G255" s="30"/>
    </row>
    <row r="256" ht="12.75">
      <c r="G256" s="30"/>
    </row>
    <row r="257" ht="12.75">
      <c r="G257" s="30"/>
    </row>
    <row r="258" ht="12.75">
      <c r="G258" s="30"/>
    </row>
    <row r="259" ht="12.75">
      <c r="G259" s="30"/>
    </row>
    <row r="260" ht="12.75">
      <c r="G260" s="30"/>
    </row>
    <row r="261" ht="12.75">
      <c r="G261" s="30"/>
    </row>
    <row r="262" ht="12.75">
      <c r="G262" s="30"/>
    </row>
    <row r="263" ht="12.75">
      <c r="G263" s="30"/>
    </row>
    <row r="264" ht="12.75">
      <c r="G264" s="30"/>
    </row>
    <row r="265" ht="12.75">
      <c r="G265" s="30"/>
    </row>
    <row r="266" ht="12.75">
      <c r="G266" s="30"/>
    </row>
    <row r="267" ht="12.75">
      <c r="G267" s="30"/>
    </row>
    <row r="268" ht="12.75">
      <c r="G268" s="30"/>
    </row>
    <row r="269" ht="12.75">
      <c r="G269" s="30"/>
    </row>
    <row r="270" ht="12.75">
      <c r="G270" s="30"/>
    </row>
    <row r="271" ht="12.75">
      <c r="G271" s="30"/>
    </row>
    <row r="272" ht="12.75">
      <c r="G272" s="30"/>
    </row>
    <row r="273" ht="12.75">
      <c r="G273" s="30"/>
    </row>
    <row r="274" ht="12.75">
      <c r="G274" s="30"/>
    </row>
    <row r="275" ht="12.75">
      <c r="G275" s="30"/>
    </row>
    <row r="276" ht="12.75">
      <c r="G276" s="30"/>
    </row>
    <row r="277" ht="12.75">
      <c r="G277" s="30"/>
    </row>
    <row r="278" ht="12.75">
      <c r="G278" s="30"/>
    </row>
    <row r="279" ht="12.75">
      <c r="G279" s="30"/>
    </row>
    <row r="280" ht="12.75">
      <c r="G280" s="30"/>
    </row>
    <row r="281" ht="12.75">
      <c r="G281" s="30"/>
    </row>
    <row r="282" ht="12.75">
      <c r="G282" s="30"/>
    </row>
    <row r="283" ht="12.75">
      <c r="G283" s="30"/>
    </row>
    <row r="284" ht="12.75">
      <c r="G284" s="30"/>
    </row>
    <row r="285" ht="12.75">
      <c r="G285" s="30"/>
    </row>
    <row r="286" ht="12.75">
      <c r="G286" s="30"/>
    </row>
    <row r="287" ht="12.75">
      <c r="G287" s="30"/>
    </row>
    <row r="288" ht="12.75">
      <c r="G288" s="30"/>
    </row>
    <row r="289" ht="12.75">
      <c r="G289" s="30"/>
    </row>
    <row r="290" ht="12.75">
      <c r="G290" s="30"/>
    </row>
    <row r="291" ht="12.75">
      <c r="G291" s="30"/>
    </row>
    <row r="292" ht="12.75">
      <c r="G292" s="30"/>
    </row>
    <row r="293" ht="12.75">
      <c r="G293" s="30"/>
    </row>
    <row r="294" ht="12.75">
      <c r="G294" s="30"/>
    </row>
    <row r="295" ht="12.75">
      <c r="G295" s="30"/>
    </row>
    <row r="296" ht="12.75">
      <c r="G296" s="30"/>
    </row>
    <row r="297" ht="12.75">
      <c r="G297" s="30"/>
    </row>
    <row r="298" ht="12.75">
      <c r="G298" s="30"/>
    </row>
    <row r="299" ht="12.75">
      <c r="G299" s="30"/>
    </row>
    <row r="300" ht="12.75">
      <c r="G300" s="30"/>
    </row>
    <row r="301" ht="12.75">
      <c r="G301" s="30"/>
    </row>
    <row r="302" ht="12.75">
      <c r="G302" s="30"/>
    </row>
    <row r="303" ht="12.75">
      <c r="G303" s="30"/>
    </row>
    <row r="304" ht="12.75">
      <c r="G304" s="30"/>
    </row>
    <row r="305" ht="12.75">
      <c r="G305" s="30"/>
    </row>
    <row r="306" ht="12.75">
      <c r="G306" s="30"/>
    </row>
    <row r="307" ht="12.75">
      <c r="G307" s="30"/>
    </row>
    <row r="308" ht="12.75">
      <c r="G308" s="30"/>
    </row>
    <row r="309" ht="12.75">
      <c r="G309" s="30"/>
    </row>
    <row r="310" ht="12.75">
      <c r="G310" s="30"/>
    </row>
    <row r="311" ht="12.75">
      <c r="G311" s="30"/>
    </row>
    <row r="312" ht="12.75">
      <c r="G312" s="30"/>
    </row>
    <row r="313" ht="12.75">
      <c r="G313" s="30"/>
    </row>
    <row r="314" ht="12.75">
      <c r="G314" s="30"/>
    </row>
    <row r="315" ht="12.75">
      <c r="G315" s="30"/>
    </row>
    <row r="316" ht="12.75">
      <c r="G316" s="30"/>
    </row>
    <row r="317" ht="12.75">
      <c r="G317" s="30"/>
    </row>
    <row r="318" ht="12.75">
      <c r="G318" s="30"/>
    </row>
    <row r="319" ht="12.75">
      <c r="G319" s="30"/>
    </row>
    <row r="320" ht="12.75">
      <c r="G320" s="30"/>
    </row>
    <row r="321" ht="12.75">
      <c r="G321" s="30"/>
    </row>
    <row r="322" ht="12.75">
      <c r="G322" s="30"/>
    </row>
    <row r="323" ht="12.75">
      <c r="G323" s="30"/>
    </row>
    <row r="324" ht="12.75">
      <c r="G324" s="30"/>
    </row>
    <row r="325" ht="12.75">
      <c r="G325" s="30"/>
    </row>
    <row r="326" ht="12.75">
      <c r="G326" s="30"/>
    </row>
    <row r="327" ht="12.75">
      <c r="G327" s="30"/>
    </row>
    <row r="328" ht="12.75">
      <c r="G328" s="30"/>
    </row>
    <row r="329" ht="12.75">
      <c r="G329" s="30"/>
    </row>
    <row r="330" ht="12.75">
      <c r="G330" s="30"/>
    </row>
    <row r="331" ht="12.75">
      <c r="G331" s="30"/>
    </row>
    <row r="332" ht="12.75">
      <c r="G332" s="30"/>
    </row>
    <row r="333" ht="12.75">
      <c r="G333" s="30"/>
    </row>
    <row r="334" ht="12.75">
      <c r="G334" s="30"/>
    </row>
    <row r="335" ht="12.75">
      <c r="G335" s="30"/>
    </row>
    <row r="336" ht="12.75">
      <c r="G336" s="30"/>
    </row>
    <row r="337" ht="12.75">
      <c r="G337" s="30"/>
    </row>
    <row r="338" ht="12.75">
      <c r="G338" s="30"/>
    </row>
    <row r="339" ht="12.75">
      <c r="G339" s="30"/>
    </row>
    <row r="340" ht="12.75">
      <c r="G340" s="30"/>
    </row>
    <row r="341" ht="12.75">
      <c r="G341" s="30"/>
    </row>
    <row r="342" ht="12.75">
      <c r="G342" s="30"/>
    </row>
    <row r="343" ht="12.75">
      <c r="G343" s="30"/>
    </row>
    <row r="344" ht="12.75">
      <c r="G344" s="30"/>
    </row>
    <row r="345" ht="12.75">
      <c r="G345" s="30"/>
    </row>
    <row r="346" ht="12.75">
      <c r="G346" s="30"/>
    </row>
    <row r="347" ht="12.75">
      <c r="G347" s="30"/>
    </row>
    <row r="348" ht="12.75">
      <c r="G348" s="30"/>
    </row>
    <row r="349" ht="12.75">
      <c r="G349" s="30"/>
    </row>
    <row r="350" ht="12.75">
      <c r="G350" s="30"/>
    </row>
    <row r="351" ht="12.75">
      <c r="G351" s="30"/>
    </row>
    <row r="352" ht="12.75">
      <c r="G352" s="30"/>
    </row>
    <row r="353" ht="12.75">
      <c r="G353" s="30"/>
    </row>
    <row r="354" ht="12.75">
      <c r="G354" s="30"/>
    </row>
    <row r="355" ht="12.75">
      <c r="G355" s="30"/>
    </row>
    <row r="356" ht="12.75">
      <c r="G356" s="30"/>
    </row>
    <row r="357" ht="12.75">
      <c r="G357" s="30"/>
    </row>
    <row r="358" ht="12.75">
      <c r="G358" s="30"/>
    </row>
    <row r="359" ht="12.75">
      <c r="G359" s="30"/>
    </row>
    <row r="360" ht="12.75">
      <c r="G360" s="30"/>
    </row>
    <row r="361" ht="12.75">
      <c r="G361" s="30"/>
    </row>
    <row r="362" ht="12.75">
      <c r="G362" s="30"/>
    </row>
    <row r="363" ht="12.75">
      <c r="G363" s="30"/>
    </row>
    <row r="364" ht="12.75">
      <c r="G364" s="30"/>
    </row>
    <row r="365" ht="12.75">
      <c r="G365" s="30"/>
    </row>
    <row r="366" ht="12.75">
      <c r="G366" s="30"/>
    </row>
    <row r="367" ht="12.75">
      <c r="G367" s="30"/>
    </row>
    <row r="368" ht="12.75">
      <c r="G368" s="30"/>
    </row>
    <row r="369" ht="12.75">
      <c r="G369" s="30"/>
    </row>
    <row r="370" ht="12.75">
      <c r="G370" s="30"/>
    </row>
    <row r="371" ht="12.75">
      <c r="G371" s="30"/>
    </row>
    <row r="372" ht="12.75">
      <c r="G372" s="30"/>
    </row>
    <row r="373" ht="12.75">
      <c r="G373" s="30"/>
    </row>
    <row r="374" ht="12.75">
      <c r="G374" s="30"/>
    </row>
    <row r="375" ht="12.75">
      <c r="G375" s="30"/>
    </row>
    <row r="376" ht="12.75">
      <c r="G376" s="30"/>
    </row>
    <row r="377" ht="12.75">
      <c r="G377" s="30"/>
    </row>
    <row r="378" ht="12.75">
      <c r="G378" s="30"/>
    </row>
    <row r="379" ht="12.75">
      <c r="G379" s="30"/>
    </row>
    <row r="380" ht="12.75">
      <c r="G380" s="30"/>
    </row>
    <row r="381" ht="12.75">
      <c r="G381" s="30"/>
    </row>
    <row r="382" ht="12.75">
      <c r="G382" s="30"/>
    </row>
    <row r="383" ht="12.75">
      <c r="G383" s="30"/>
    </row>
    <row r="384" ht="12.75">
      <c r="G384" s="30"/>
    </row>
    <row r="385" ht="12.75">
      <c r="G385" s="30"/>
    </row>
    <row r="386" ht="12.75">
      <c r="G386" s="30"/>
    </row>
    <row r="387" ht="12.75">
      <c r="G387" s="30"/>
    </row>
    <row r="388" ht="12.75">
      <c r="G388" s="30"/>
    </row>
    <row r="389" ht="12.75">
      <c r="G389" s="30"/>
    </row>
    <row r="390" ht="12.75">
      <c r="G390" s="30"/>
    </row>
    <row r="391" ht="12.75">
      <c r="G391" s="30"/>
    </row>
    <row r="392" ht="12.75">
      <c r="G392" s="30"/>
    </row>
    <row r="393" ht="12.75">
      <c r="G393" s="30"/>
    </row>
    <row r="394" ht="12.75">
      <c r="G394" s="30"/>
    </row>
    <row r="395" ht="12.75">
      <c r="G395" s="30"/>
    </row>
    <row r="396" ht="12.75">
      <c r="G396" s="30"/>
    </row>
    <row r="397" ht="12.75">
      <c r="G397" s="30"/>
    </row>
    <row r="398" ht="12.75">
      <c r="G398" s="30"/>
    </row>
    <row r="399" ht="12.75">
      <c r="G399" s="30"/>
    </row>
    <row r="400" ht="12.75">
      <c r="G400" s="30"/>
    </row>
    <row r="401" ht="12.75">
      <c r="G401" s="30"/>
    </row>
    <row r="402" ht="12.75">
      <c r="G402" s="30"/>
    </row>
    <row r="403" ht="12.75">
      <c r="G403" s="30"/>
    </row>
    <row r="404" ht="12.75">
      <c r="G404" s="30"/>
    </row>
    <row r="405" ht="12.75">
      <c r="G405" s="30"/>
    </row>
    <row r="406" ht="12.75">
      <c r="G406" s="30"/>
    </row>
    <row r="407" ht="12.75">
      <c r="G407" s="30"/>
    </row>
    <row r="408" ht="12.75">
      <c r="G408" s="30"/>
    </row>
    <row r="409" ht="12.75">
      <c r="G409" s="30"/>
    </row>
    <row r="410" ht="12.75">
      <c r="G410" s="30"/>
    </row>
    <row r="411" ht="12.75">
      <c r="G411" s="30"/>
    </row>
    <row r="412" ht="12.75">
      <c r="G412" s="30"/>
    </row>
    <row r="413" ht="12.75">
      <c r="G413" s="30"/>
    </row>
    <row r="414" ht="12.75">
      <c r="G414" s="30"/>
    </row>
    <row r="415" ht="12.75">
      <c r="G415" s="30"/>
    </row>
    <row r="416" ht="12.75">
      <c r="G416" s="30"/>
    </row>
    <row r="417" ht="12.75">
      <c r="G417" s="30"/>
    </row>
    <row r="418" ht="12.75">
      <c r="G418" s="30"/>
    </row>
    <row r="419" ht="12.75">
      <c r="G419" s="30"/>
    </row>
    <row r="420" ht="12.75">
      <c r="G420" s="30"/>
    </row>
    <row r="421" ht="12.75">
      <c r="G421" s="30"/>
    </row>
    <row r="422" ht="12.75">
      <c r="G422" s="30"/>
    </row>
    <row r="423" ht="12.75">
      <c r="G423" s="30"/>
    </row>
    <row r="424" ht="12.75">
      <c r="G424" s="30"/>
    </row>
    <row r="425" ht="12.75">
      <c r="G425" s="30"/>
    </row>
    <row r="426" ht="12.75">
      <c r="G426" s="30"/>
    </row>
    <row r="427" ht="12.75">
      <c r="G427" s="30"/>
    </row>
    <row r="428" ht="12.75">
      <c r="G428" s="30"/>
    </row>
    <row r="429" ht="12.75">
      <c r="G429" s="30"/>
    </row>
    <row r="430" ht="12.75">
      <c r="G430" s="30"/>
    </row>
    <row r="431" ht="12.75">
      <c r="G431" s="30"/>
    </row>
    <row r="432" ht="12.75">
      <c r="G432" s="30"/>
    </row>
    <row r="433" ht="12.75">
      <c r="G433" s="30"/>
    </row>
    <row r="434" ht="12.75">
      <c r="G434" s="30"/>
    </row>
    <row r="435" ht="12.75">
      <c r="G435" s="30"/>
    </row>
    <row r="436" ht="12.75">
      <c r="G436" s="30"/>
    </row>
    <row r="437" ht="12.75">
      <c r="G437" s="30"/>
    </row>
    <row r="438" ht="12.75">
      <c r="G438" s="30"/>
    </row>
    <row r="439" ht="12.75">
      <c r="G439" s="30"/>
    </row>
  </sheetData>
  <mergeCells count="159">
    <mergeCell ref="D75:D76"/>
    <mergeCell ref="E75:E76"/>
    <mergeCell ref="F75:F76"/>
    <mergeCell ref="G75:G76"/>
    <mergeCell ref="D73:D74"/>
    <mergeCell ref="E73:E74"/>
    <mergeCell ref="F73:F74"/>
    <mergeCell ref="G73:G74"/>
    <mergeCell ref="G63:G64"/>
    <mergeCell ref="B65:B66"/>
    <mergeCell ref="D65:D66"/>
    <mergeCell ref="E65:E66"/>
    <mergeCell ref="F65:F66"/>
    <mergeCell ref="G65:G66"/>
    <mergeCell ref="B63:B64"/>
    <mergeCell ref="D63:D64"/>
    <mergeCell ref="E63:E64"/>
    <mergeCell ref="F63:F64"/>
    <mergeCell ref="G59:G60"/>
    <mergeCell ref="E61:E62"/>
    <mergeCell ref="E42:E43"/>
    <mergeCell ref="E46:E47"/>
    <mergeCell ref="E48:E49"/>
    <mergeCell ref="E50:E52"/>
    <mergeCell ref="G48:G49"/>
    <mergeCell ref="F48:F49"/>
    <mergeCell ref="F61:F62"/>
    <mergeCell ref="G61:G62"/>
    <mergeCell ref="E36:E37"/>
    <mergeCell ref="E38:E39"/>
    <mergeCell ref="E40:E41"/>
    <mergeCell ref="E53:E54"/>
    <mergeCell ref="G57:G58"/>
    <mergeCell ref="G50:G52"/>
    <mergeCell ref="F50:F52"/>
    <mergeCell ref="F46:F47"/>
    <mergeCell ref="G46:G47"/>
    <mergeCell ref="F53:F54"/>
    <mergeCell ref="G53:G54"/>
    <mergeCell ref="D61:D62"/>
    <mergeCell ref="E14:E15"/>
    <mergeCell ref="E16:E17"/>
    <mergeCell ref="E24:E25"/>
    <mergeCell ref="E26:E27"/>
    <mergeCell ref="E28:E29"/>
    <mergeCell ref="E30:E31"/>
    <mergeCell ref="E44:E45"/>
    <mergeCell ref="E32:E33"/>
    <mergeCell ref="E34:E35"/>
    <mergeCell ref="D46:D47"/>
    <mergeCell ref="D48:D49"/>
    <mergeCell ref="D50:D52"/>
    <mergeCell ref="D53:D54"/>
    <mergeCell ref="D36:D37"/>
    <mergeCell ref="D38:D39"/>
    <mergeCell ref="D40:D41"/>
    <mergeCell ref="D42:D43"/>
    <mergeCell ref="B61:B62"/>
    <mergeCell ref="D14:D15"/>
    <mergeCell ref="D16:D17"/>
    <mergeCell ref="D24:D25"/>
    <mergeCell ref="D26:D27"/>
    <mergeCell ref="D28:D29"/>
    <mergeCell ref="D30:D31"/>
    <mergeCell ref="D44:D45"/>
    <mergeCell ref="D32:D33"/>
    <mergeCell ref="D34:D35"/>
    <mergeCell ref="B46:B47"/>
    <mergeCell ref="B48:B49"/>
    <mergeCell ref="B50:B52"/>
    <mergeCell ref="B53:B54"/>
    <mergeCell ref="B28:B29"/>
    <mergeCell ref="B30:B31"/>
    <mergeCell ref="B44:B45"/>
    <mergeCell ref="B32:B33"/>
    <mergeCell ref="B34:B35"/>
    <mergeCell ref="B36:B37"/>
    <mergeCell ref="B38:B39"/>
    <mergeCell ref="B40:B41"/>
    <mergeCell ref="B42:B43"/>
    <mergeCell ref="B14:B15"/>
    <mergeCell ref="B16:B17"/>
    <mergeCell ref="B24:B25"/>
    <mergeCell ref="B26:B27"/>
    <mergeCell ref="B18:B19"/>
    <mergeCell ref="B20:B21"/>
    <mergeCell ref="B22:B23"/>
    <mergeCell ref="F26:F27"/>
    <mergeCell ref="F28:F29"/>
    <mergeCell ref="F30:F31"/>
    <mergeCell ref="F16:F17"/>
    <mergeCell ref="F24:F25"/>
    <mergeCell ref="F44:F45"/>
    <mergeCell ref="F38:F39"/>
    <mergeCell ref="F36:F37"/>
    <mergeCell ref="F34:F35"/>
    <mergeCell ref="F40:F41"/>
    <mergeCell ref="F42:F43"/>
    <mergeCell ref="F14:F15"/>
    <mergeCell ref="G14:G15"/>
    <mergeCell ref="G16:G17"/>
    <mergeCell ref="G24:G25"/>
    <mergeCell ref="G20:G21"/>
    <mergeCell ref="G22:G23"/>
    <mergeCell ref="N11:N12"/>
    <mergeCell ref="G42:G43"/>
    <mergeCell ref="G40:G41"/>
    <mergeCell ref="G38:G39"/>
    <mergeCell ref="G36:G37"/>
    <mergeCell ref="G34:G35"/>
    <mergeCell ref="G32:G33"/>
    <mergeCell ref="G26:G27"/>
    <mergeCell ref="K11:K12"/>
    <mergeCell ref="L11:L12"/>
    <mergeCell ref="B11:C11"/>
    <mergeCell ref="H11:H12"/>
    <mergeCell ref="I11:I12"/>
    <mergeCell ref="J11:J12"/>
    <mergeCell ref="F11:F12"/>
    <mergeCell ref="E11:E12"/>
    <mergeCell ref="D11:D12"/>
    <mergeCell ref="D18:D19"/>
    <mergeCell ref="E18:E19"/>
    <mergeCell ref="F18:F19"/>
    <mergeCell ref="G18:G19"/>
    <mergeCell ref="G30:G31"/>
    <mergeCell ref="G44:G45"/>
    <mergeCell ref="F32:F33"/>
    <mergeCell ref="D20:D21"/>
    <mergeCell ref="E20:E21"/>
    <mergeCell ref="F20:F21"/>
    <mergeCell ref="E22:E23"/>
    <mergeCell ref="D22:D23"/>
    <mergeCell ref="F22:F23"/>
    <mergeCell ref="G28:G29"/>
    <mergeCell ref="N59:N60"/>
    <mergeCell ref="B55:B56"/>
    <mergeCell ref="D55:D56"/>
    <mergeCell ref="E55:E56"/>
    <mergeCell ref="F55:F56"/>
    <mergeCell ref="D57:D58"/>
    <mergeCell ref="E57:E58"/>
    <mergeCell ref="F57:F58"/>
    <mergeCell ref="G55:G56"/>
    <mergeCell ref="F59:F60"/>
    <mergeCell ref="G69:G70"/>
    <mergeCell ref="G71:G72"/>
    <mergeCell ref="B71:B72"/>
    <mergeCell ref="D71:D72"/>
    <mergeCell ref="E71:E72"/>
    <mergeCell ref="F71:F72"/>
    <mergeCell ref="B69:B70"/>
    <mergeCell ref="D69:D70"/>
    <mergeCell ref="E69:E70"/>
    <mergeCell ref="F69:F70"/>
    <mergeCell ref="D77:D78"/>
    <mergeCell ref="E77:E78"/>
    <mergeCell ref="F77:F78"/>
    <mergeCell ref="G77:G78"/>
  </mergeCells>
  <printOptions horizontalCentered="1"/>
  <pageMargins left="0.2" right="0.19" top="0.75" bottom="0.31" header="0.17" footer="0.21"/>
  <pageSetup horizontalDpi="600" verticalDpi="600" orientation="landscape" paperSize="9" scale="73" r:id="rId1"/>
  <headerFooter alignWithMargins="0">
    <oddFooter>&amp;C&amp;P/&amp;N</oddFooter>
  </headerFooter>
  <rowBreaks count="3" manualBreakCount="3">
    <brk id="25" max="13" man="1"/>
    <brk id="47" max="13" man="1"/>
    <brk id="6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msunjic</dc:creator>
  <cp:keywords/>
  <dc:description/>
  <cp:lastModifiedBy>MinFin</cp:lastModifiedBy>
  <cp:lastPrinted>2005-01-12T14:46:26Z</cp:lastPrinted>
  <dcterms:created xsi:type="dcterms:W3CDTF">2002-10-18T12:36:10Z</dcterms:created>
  <dcterms:modified xsi:type="dcterms:W3CDTF">2008-09-22T12:43:04Z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